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<sst xmlns="http://schemas.openxmlformats.org/spreadsheetml/2006/main" count="107" uniqueCount="68">
  <si>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</si>
  <si>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</si>
  <si>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</si>
  <si>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</si>
  <si>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</si>
  <si>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</si>
  <si>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</si>
  <si>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</si>
  <si>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</si>
  <si>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</si>
  <si>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</si>
  <si>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</si>
  <si>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</si>
  <si>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</si>
  <si>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</si>
  <si>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</si>
  <si>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</si>
  <si>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</si>
  <si>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</si>
  <si>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</si>
  <si>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</si>
  <si>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</si>
  <si>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</si>
  <si>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</si>
  <si>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</si>
  <si>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</si>
  <si>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</si>
  <si>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</si>
  <si>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</si>
  <si>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</si>
  <si>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</si>
  <si>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</si>
  <si>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</si>
  <si>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</si>
  <si>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</si>
  <si>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</si>
  <si>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</si>
  <si>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2015 р.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</si>
  <si>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</si>
  <si>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</si>
  <si>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</si>
  <si>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</si>
  <si>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</si>
  <si>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</si>
  <si>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</si>
  <si>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</si>
  <si>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</si>
  <si>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</si>
  <si>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</si>
  <si>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</si>
  <si>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</si>
  <si>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</si>
  <si>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</si>
  <si>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</si>
  <si>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</si>
  <si>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</si>
  <si>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</si>
  <si>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</si>
  <si>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</si>
  <si>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</si>
  <si>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</si>
  <si>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</si>
  <si>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</si>
  <si>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</si>
  <si>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</si>
  <si>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у січні-лютому 2017 року</t>
  </si>
  <si>
    <t>охоплених заходами активної політики сприяння зайнятості у січні-лютому 2017 року</t>
  </si>
  <si>
    <t>станом на 1 березня 2017 року: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</si>
</sst>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.000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2" borderId="0" applyNumberFormat="0" applyBorder="0" applyAlignment="0" applyProtection="0"/>
    <xf numFmtId="0" fontId="44" fillId="3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14" borderId="6" applyNumberFormat="0" applyAlignment="0" applyProtection="0"/>
    <xf numFmtId="0" fontId="37" fillId="0" borderId="0" applyNumberFormat="0" applyFill="0" applyBorder="0" applyAlignment="0" applyProtection="0"/>
    <xf numFmtId="0" fontId="46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1" fillId="0" borderId="7" applyNumberFormat="0" applyFill="0" applyAlignment="0" applyProtection="0"/>
    <xf numFmtId="0" fontId="42" fillId="17" borderId="0" applyNumberFormat="0" applyBorder="0" applyAlignment="0" applyProtection="0"/>
    <xf numFmtId="0" fontId="0" fillId="5" borderId="8" applyNumberFormat="0" applyFont="0" applyAlignment="0" applyProtection="0"/>
    <xf numFmtId="0" fontId="45" fillId="9" borderId="9" applyNumberFormat="0" applyAlignment="0" applyProtection="0"/>
    <xf numFmtId="0" fontId="43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72" fontId="10" fillId="0" borderId="15" xfId="52" applyNumberFormat="1" applyFont="1" applyFill="1" applyBorder="1" applyAlignment="1">
      <alignment horizontal="center" vertical="center"/>
      <protection/>
    </xf>
    <xf numFmtId="172" fontId="10" fillId="0" borderId="16" xfId="52" applyNumberFormat="1" applyFont="1" applyFill="1" applyBorder="1" applyAlignment="1">
      <alignment horizontal="center" vertical="center"/>
      <protection/>
    </xf>
    <xf numFmtId="172" fontId="10" fillId="0" borderId="17" xfId="52" applyNumberFormat="1" applyFont="1" applyFill="1" applyBorder="1" applyAlignment="1">
      <alignment horizontal="center" vertical="center"/>
      <protection/>
    </xf>
    <xf numFmtId="172" fontId="15" fillId="0" borderId="18" xfId="52" applyNumberFormat="1" applyFont="1" applyFill="1" applyBorder="1" applyAlignment="1">
      <alignment horizontal="center" vertical="center"/>
      <protection/>
    </xf>
    <xf numFmtId="172" fontId="10" fillId="0" borderId="18" xfId="52" applyNumberFormat="1" applyFont="1" applyFill="1" applyBorder="1" applyAlignment="1">
      <alignment horizontal="center" vertical="center"/>
      <protection/>
    </xf>
    <xf numFmtId="172" fontId="15" fillId="0" borderId="19" xfId="52" applyNumberFormat="1" applyFont="1" applyFill="1" applyBorder="1" applyAlignment="1">
      <alignment horizontal="center" vertical="center"/>
      <protection/>
    </xf>
    <xf numFmtId="0" fontId="16" fillId="0" borderId="20" xfId="52" applyFont="1" applyBorder="1" applyAlignment="1">
      <alignment vertical="center" wrapText="1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172" fontId="15" fillId="0" borderId="21" xfId="52" applyNumberFormat="1" applyFont="1" applyFill="1" applyBorder="1" applyAlignment="1">
      <alignment horizontal="center" vertical="center"/>
      <protection/>
    </xf>
    <xf numFmtId="172" fontId="15" fillId="0" borderId="22" xfId="52" applyNumberFormat="1" applyFont="1" applyFill="1" applyBorder="1" applyAlignment="1">
      <alignment horizontal="center" vertical="center"/>
      <protection/>
    </xf>
    <xf numFmtId="172" fontId="15" fillId="0" borderId="2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left" vertical="center" wrapText="1"/>
      <protection/>
    </xf>
    <xf numFmtId="172" fontId="10" fillId="0" borderId="10" xfId="52" applyNumberFormat="1" applyFont="1" applyFill="1" applyBorder="1" applyAlignment="1">
      <alignment horizontal="center" vertical="center"/>
      <protection/>
    </xf>
    <xf numFmtId="172" fontId="10" fillId="0" borderId="21" xfId="52" applyNumberFormat="1" applyFont="1" applyFill="1" applyBorder="1" applyAlignment="1">
      <alignment horizontal="center" vertical="center"/>
      <protection/>
    </xf>
    <xf numFmtId="172" fontId="10" fillId="0" borderId="22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0" fontId="16" fillId="0" borderId="24" xfId="52" applyFont="1" applyFill="1" applyBorder="1" applyAlignment="1">
      <alignment horizontal="left" vertical="center" wrapText="1"/>
      <protection/>
    </xf>
    <xf numFmtId="172" fontId="15" fillId="0" borderId="25" xfId="52" applyNumberFormat="1" applyFont="1" applyFill="1" applyBorder="1" applyAlignment="1">
      <alignment horizontal="center" vertical="center"/>
      <protection/>
    </xf>
    <xf numFmtId="172" fontId="15" fillId="0" borderId="26" xfId="52" applyNumberFormat="1" applyFont="1" applyFill="1" applyBorder="1" applyAlignment="1">
      <alignment horizontal="center" vertical="center"/>
      <protection/>
    </xf>
    <xf numFmtId="172" fontId="15" fillId="0" borderId="11" xfId="52" applyNumberFormat="1" applyFont="1" applyFill="1" applyBorder="1" applyAlignment="1">
      <alignment horizontal="center" vertical="center"/>
      <protection/>
    </xf>
    <xf numFmtId="172" fontId="15" fillId="0" borderId="12" xfId="52" applyNumberFormat="1" applyFont="1" applyFill="1" applyBorder="1" applyAlignment="1">
      <alignment horizontal="center" vertical="center"/>
      <protection/>
    </xf>
    <xf numFmtId="172" fontId="15" fillId="0" borderId="13" xfId="52" applyNumberFormat="1" applyFont="1" applyFill="1" applyBorder="1" applyAlignment="1">
      <alignment horizontal="center" vertical="center"/>
      <protection/>
    </xf>
    <xf numFmtId="0" fontId="13" fillId="0" borderId="27" xfId="52" applyFont="1" applyFill="1" applyBorder="1" applyAlignment="1">
      <alignment horizontal="left" vertical="center" wrapText="1"/>
      <protection/>
    </xf>
    <xf numFmtId="172" fontId="10" fillId="0" borderId="28" xfId="52" applyNumberFormat="1" applyFont="1" applyFill="1" applyBorder="1" applyAlignment="1">
      <alignment horizontal="center" vertical="center"/>
      <protection/>
    </xf>
    <xf numFmtId="172" fontId="10" fillId="0" borderId="29" xfId="52" applyNumberFormat="1" applyFont="1" applyFill="1" applyBorder="1" applyAlignment="1">
      <alignment horizontal="center" vertical="center"/>
      <protection/>
    </xf>
    <xf numFmtId="172" fontId="15" fillId="0" borderId="30" xfId="52" applyNumberFormat="1" applyFont="1" applyFill="1" applyBorder="1" applyAlignment="1">
      <alignment horizontal="center" vertical="center"/>
      <protection/>
    </xf>
    <xf numFmtId="172" fontId="10" fillId="0" borderId="30" xfId="52" applyNumberFormat="1" applyFont="1" applyFill="1" applyBorder="1" applyAlignment="1">
      <alignment horizontal="center" vertical="center"/>
      <protection/>
    </xf>
    <xf numFmtId="172" fontId="15" fillId="0" borderId="31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6" applyFont="1">
      <alignment/>
      <protection/>
    </xf>
    <xf numFmtId="0" fontId="17" fillId="0" borderId="0" xfId="60" applyFont="1" applyAlignment="1">
      <alignment vertical="center" wrapText="1"/>
      <protection/>
    </xf>
    <xf numFmtId="0" fontId="25" fillId="0" borderId="22" xfId="60" applyFont="1" applyBorder="1" applyAlignment="1">
      <alignment horizontal="center" vertical="center" wrapText="1"/>
      <protection/>
    </xf>
    <xf numFmtId="0" fontId="25" fillId="0" borderId="22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vertical="center" wrapText="1"/>
      <protection/>
    </xf>
    <xf numFmtId="0" fontId="23" fillId="4" borderId="22" xfId="60" applyFont="1" applyFill="1" applyBorder="1" applyAlignment="1">
      <alignment vertical="center" wrapText="1"/>
      <protection/>
    </xf>
    <xf numFmtId="0" fontId="23" fillId="0" borderId="22" xfId="56" applyFont="1" applyBorder="1" applyAlignment="1">
      <alignment horizontal="left" vertical="center" wrapText="1"/>
      <protection/>
    </xf>
    <xf numFmtId="3" fontId="17" fillId="0" borderId="0" xfId="60" applyNumberFormat="1" applyFont="1" applyAlignment="1">
      <alignment vertical="center" wrapText="1"/>
      <protection/>
    </xf>
    <xf numFmtId="0" fontId="23" fillId="0" borderId="22" xfId="60" applyFont="1" applyBorder="1" applyAlignment="1">
      <alignment vertical="center" wrapText="1"/>
      <protection/>
    </xf>
    <xf numFmtId="0" fontId="23" fillId="0" borderId="22" xfId="53" applyFont="1" applyBorder="1" applyAlignment="1">
      <alignment vertical="center" wrapText="1"/>
      <protection/>
    </xf>
    <xf numFmtId="3" fontId="28" fillId="0" borderId="0" xfId="56" applyNumberFormat="1" applyFont="1" applyFill="1">
      <alignment/>
      <protection/>
    </xf>
    <xf numFmtId="0" fontId="28" fillId="0" borderId="0" xfId="56" applyFont="1" applyFill="1">
      <alignment/>
      <protection/>
    </xf>
    <xf numFmtId="0" fontId="29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30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31" fillId="0" borderId="0" xfId="61" applyFont="1" applyFill="1" applyAlignment="1">
      <alignment vertical="top"/>
      <protection/>
    </xf>
    <xf numFmtId="0" fontId="29" fillId="0" borderId="0" xfId="61" applyFont="1" applyFill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32" fillId="0" borderId="0" xfId="61" applyFont="1" applyFill="1" applyAlignment="1">
      <alignment horizontal="center" vertical="center" wrapText="1"/>
      <protection/>
    </xf>
    <xf numFmtId="0" fontId="19" fillId="0" borderId="22" xfId="61" applyFont="1" applyFill="1" applyBorder="1" applyAlignment="1">
      <alignment horizontal="center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31" fillId="0" borderId="0" xfId="61" applyFont="1" applyFill="1">
      <alignment/>
      <protection/>
    </xf>
    <xf numFmtId="0" fontId="32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4" fillId="0" borderId="22" xfId="61" applyFont="1" applyFill="1" applyBorder="1">
      <alignment/>
      <protection/>
    </xf>
    <xf numFmtId="0" fontId="29" fillId="0" borderId="22" xfId="61" applyFont="1" applyFill="1" applyBorder="1" applyAlignment="1">
      <alignment vertical="center"/>
      <protection/>
    </xf>
    <xf numFmtId="172" fontId="7" fillId="0" borderId="22" xfId="61" applyNumberFormat="1" applyFont="1" applyFill="1" applyBorder="1" applyAlignment="1">
      <alignment horizontal="center" vertical="center"/>
      <protection/>
    </xf>
    <xf numFmtId="172" fontId="55" fillId="0" borderId="22" xfId="61" applyNumberFormat="1" applyFont="1" applyFill="1" applyBorder="1" applyAlignment="1">
      <alignment horizontal="center" vertical="center"/>
      <protection/>
    </xf>
    <xf numFmtId="172" fontId="34" fillId="0" borderId="22" xfId="54" applyNumberFormat="1" applyFont="1" applyFill="1" applyBorder="1" applyAlignment="1" applyProtection="1">
      <alignment horizontal="center" vertical="center"/>
      <protection/>
    </xf>
    <xf numFmtId="172" fontId="35" fillId="0" borderId="22" xfId="54" applyNumberFormat="1" applyFont="1" applyFill="1" applyBorder="1" applyAlignment="1" applyProtection="1">
      <alignment horizontal="center" vertical="center"/>
      <protection/>
    </xf>
    <xf numFmtId="3" fontId="33" fillId="0" borderId="22" xfId="54" applyNumberFormat="1" applyFont="1" applyFill="1" applyBorder="1" applyAlignment="1" applyProtection="1">
      <alignment horizontal="center" vertical="center"/>
      <protection/>
    </xf>
    <xf numFmtId="3" fontId="29" fillId="0" borderId="22" xfId="61" applyNumberFormat="1" applyFont="1" applyFill="1" applyBorder="1" applyAlignment="1">
      <alignment horizontal="center" vertical="center"/>
      <protection/>
    </xf>
    <xf numFmtId="3" fontId="33" fillId="0" borderId="22" xfId="55" applyNumberFormat="1" applyFont="1" applyFill="1" applyBorder="1" applyAlignment="1" applyProtection="1">
      <alignment horizontal="center" vertical="center"/>
      <protection locked="0"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3" applyNumberFormat="1" applyFont="1" applyFill="1" applyBorder="1" applyAlignment="1">
      <alignment horizontal="center" vertical="center"/>
      <protection/>
    </xf>
    <xf numFmtId="172" fontId="26" fillId="0" borderId="22" xfId="53" applyNumberFormat="1" applyFont="1" applyFill="1" applyBorder="1" applyAlignment="1">
      <alignment horizontal="center" vertical="center" wrapText="1"/>
      <protection/>
    </xf>
    <xf numFmtId="3" fontId="23" fillId="0" borderId="22" xfId="53" applyNumberFormat="1" applyFont="1" applyFill="1" applyBorder="1" applyAlignment="1">
      <alignment horizontal="center" vertical="center" wrapText="1"/>
      <protection/>
    </xf>
    <xf numFmtId="0" fontId="36" fillId="0" borderId="22" xfId="6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3" fontId="23" fillId="0" borderId="22" xfId="60" applyNumberFormat="1" applyFont="1" applyFill="1" applyBorder="1" applyAlignment="1">
      <alignment horizontal="center" vertical="center" wrapText="1"/>
      <protection/>
    </xf>
    <xf numFmtId="0" fontId="36" fillId="0" borderId="22" xfId="58" applyFont="1" applyFill="1" applyBorder="1" applyAlignment="1">
      <alignment horizontal="center"/>
      <protection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9" fillId="0" borderId="22" xfId="61" applyNumberFormat="1" applyFont="1" applyFill="1" applyBorder="1" applyAlignment="1">
      <alignment horizontal="center"/>
      <protection/>
    </xf>
    <xf numFmtId="172" fontId="54" fillId="0" borderId="22" xfId="61" applyNumberFormat="1" applyFont="1" applyFill="1" applyBorder="1" applyAlignment="1">
      <alignment horizontal="center"/>
      <protection/>
    </xf>
    <xf numFmtId="172" fontId="9" fillId="0" borderId="22" xfId="58" applyNumberFormat="1" applyFont="1" applyFill="1" applyBorder="1" applyAlignment="1">
      <alignment horizontal="center"/>
      <protection/>
    </xf>
    <xf numFmtId="0" fontId="18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20" fillId="0" borderId="0" xfId="56" applyFont="1" applyFill="1" applyAlignment="1">
      <alignment horizontal="right" vertical="top"/>
      <protection/>
    </xf>
    <xf numFmtId="0" fontId="21" fillId="0" borderId="0" xfId="56" applyFont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0" xfId="60" applyFont="1" applyFill="1" applyAlignment="1">
      <alignment horizontal="center" vertical="top" wrapText="1"/>
      <protection/>
    </xf>
    <xf numFmtId="0" fontId="23" fillId="0" borderId="21" xfId="60" applyFont="1" applyBorder="1" applyAlignment="1">
      <alignment horizontal="center" vertical="center" wrapText="1"/>
      <protection/>
    </xf>
    <xf numFmtId="0" fontId="23" fillId="0" borderId="36" xfId="60" applyFont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3" fillId="0" borderId="38" xfId="53" applyFont="1" applyFill="1" applyBorder="1" applyAlignment="1">
      <alignment horizontal="center" vertical="center" wrapText="1"/>
      <protection/>
    </xf>
    <xf numFmtId="0" fontId="23" fillId="0" borderId="39" xfId="53" applyFont="1" applyFill="1" applyBorder="1" applyAlignment="1">
      <alignment horizontal="center" vertical="center" wrapText="1"/>
      <protection/>
    </xf>
    <xf numFmtId="0" fontId="23" fillId="0" borderId="22" xfId="56" applyFont="1" applyBorder="1" applyAlignment="1">
      <alignment horizontal="center" vertical="center" wrapText="1"/>
      <protection/>
    </xf>
    <xf numFmtId="0" fontId="24" fillId="0" borderId="38" xfId="56" applyFont="1" applyBorder="1" applyAlignment="1">
      <alignment horizontal="center" vertical="center" wrapText="1"/>
      <protection/>
    </xf>
    <xf numFmtId="0" fontId="24" fillId="0" borderId="39" xfId="56" applyFont="1" applyBorder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5" applyNumberFormat="1" applyFont="1" applyFill="1" applyBorder="1" applyAlignment="1" applyProtection="1">
      <alignment horizontal="center" vertical="center" wrapText="1"/>
      <protection/>
    </xf>
    <xf numFmtId="1" fontId="33" fillId="0" borderId="40" xfId="55" applyNumberFormat="1" applyFont="1" applyFill="1" applyBorder="1" applyAlignment="1" applyProtection="1">
      <alignment horizontal="center" vertical="center" wrapText="1"/>
      <protection/>
    </xf>
    <xf numFmtId="1" fontId="33" fillId="0" borderId="41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horizontal="center"/>
      <protection/>
    </xf>
    <xf numFmtId="0" fontId="29" fillId="0" borderId="22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7.8515625" defaultRowHeight="15"/>
  <cols>
    <col min="1" max="1" width="34.28125" style="1" customWidth="1"/>
    <col min="2" max="3" width="15.00390625" style="44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6"/>
      <c r="B3" s="98" t="s">
        <v>0</v>
      </c>
      <c r="C3" s="99"/>
      <c r="D3" s="100" t="s">
        <v>1</v>
      </c>
      <c r="E3" s="101"/>
      <c r="F3" s="101"/>
      <c r="G3" s="102"/>
      <c r="H3" s="100" t="s">
        <v>2</v>
      </c>
      <c r="I3" s="101"/>
      <c r="J3" s="101"/>
      <c r="K3" s="102"/>
    </row>
    <row r="4" spans="1:11" s="6" customFormat="1" ht="40.5" customHeight="1" thickBot="1">
      <c r="A4" s="97"/>
      <c r="B4" s="7" t="s">
        <v>37</v>
      </c>
      <c r="C4" s="7" t="s">
        <v>3</v>
      </c>
      <c r="D4" s="8" t="s">
        <v>37</v>
      </c>
      <c r="E4" s="9" t="s">
        <v>4</v>
      </c>
      <c r="F4" s="7" t="s">
        <v>3</v>
      </c>
      <c r="G4" s="10" t="s">
        <v>4</v>
      </c>
      <c r="H4" s="8" t="s">
        <v>37</v>
      </c>
      <c r="I4" s="9" t="s">
        <v>4</v>
      </c>
      <c r="J4" s="7" t="s">
        <v>3</v>
      </c>
      <c r="K4" s="10" t="s">
        <v>4</v>
      </c>
    </row>
    <row r="5" spans="1:11" s="6" customFormat="1" ht="65.25" customHeight="1" thickTop="1">
      <c r="A5" s="11" t="s">
        <v>5</v>
      </c>
      <c r="B5" s="12">
        <v>496.6</v>
      </c>
      <c r="C5" s="13">
        <v>496.9</v>
      </c>
      <c r="D5" s="14">
        <v>291.7</v>
      </c>
      <c r="E5" s="15">
        <f>ROUND(D5/B5*100,1)</f>
        <v>58.7</v>
      </c>
      <c r="F5" s="16">
        <v>293.8</v>
      </c>
      <c r="G5" s="17">
        <f>ROUND(F5/C5*100,1)</f>
        <v>59.1</v>
      </c>
      <c r="H5" s="14">
        <v>204.9</v>
      </c>
      <c r="I5" s="15">
        <f>100-E5</f>
        <v>41.3</v>
      </c>
      <c r="J5" s="16">
        <v>203.1</v>
      </c>
      <c r="K5" s="17">
        <f>100-G5</f>
        <v>40.9</v>
      </c>
    </row>
    <row r="6" spans="1:11" s="6" customFormat="1" ht="49.5" customHeight="1">
      <c r="A6" s="18" t="s">
        <v>6</v>
      </c>
      <c r="B6" s="19">
        <v>62.5</v>
      </c>
      <c r="C6" s="20">
        <v>62.8</v>
      </c>
      <c r="D6" s="19">
        <v>59.6</v>
      </c>
      <c r="E6" s="21" t="s">
        <v>7</v>
      </c>
      <c r="F6" s="21">
        <v>60.4</v>
      </c>
      <c r="G6" s="22" t="s">
        <v>7</v>
      </c>
      <c r="H6" s="19">
        <v>67</v>
      </c>
      <c r="I6" s="21" t="s">
        <v>8</v>
      </c>
      <c r="J6" s="21">
        <v>66.7</v>
      </c>
      <c r="K6" s="22" t="s">
        <v>7</v>
      </c>
    </row>
    <row r="7" spans="1:11" s="6" customFormat="1" ht="54" customHeight="1">
      <c r="A7" s="23" t="s">
        <v>9</v>
      </c>
      <c r="B7" s="24">
        <v>445.8</v>
      </c>
      <c r="C7" s="25">
        <v>441</v>
      </c>
      <c r="D7" s="24">
        <v>254.8</v>
      </c>
      <c r="E7" s="21">
        <f>ROUND(D7/B7*100,1)</f>
        <v>57.2</v>
      </c>
      <c r="F7" s="26">
        <v>253.5</v>
      </c>
      <c r="G7" s="22">
        <f>ROUND(F7/C7*100,1)</f>
        <v>57.5</v>
      </c>
      <c r="H7" s="24">
        <v>191</v>
      </c>
      <c r="I7" s="21">
        <f>100-E7</f>
        <v>42.8</v>
      </c>
      <c r="J7" s="26">
        <v>187.5</v>
      </c>
      <c r="K7" s="22">
        <f>100-G7</f>
        <v>42.5</v>
      </c>
    </row>
    <row r="8" spans="1:11" s="6" customFormat="1" ht="37.5" customHeight="1">
      <c r="A8" s="27" t="s">
        <v>10</v>
      </c>
      <c r="B8" s="19">
        <v>56.1</v>
      </c>
      <c r="C8" s="20">
        <v>55.8</v>
      </c>
      <c r="D8" s="19">
        <v>52.1</v>
      </c>
      <c r="E8" s="21" t="s">
        <v>7</v>
      </c>
      <c r="F8" s="21">
        <v>52.1</v>
      </c>
      <c r="G8" s="22" t="s">
        <v>7</v>
      </c>
      <c r="H8" s="19">
        <v>62.4</v>
      </c>
      <c r="I8" s="21" t="s">
        <v>7</v>
      </c>
      <c r="J8" s="21">
        <v>61.5</v>
      </c>
      <c r="K8" s="22" t="s">
        <v>7</v>
      </c>
    </row>
    <row r="9" spans="1:11" s="6" customFormat="1" ht="68.25" customHeight="1">
      <c r="A9" s="23" t="s">
        <v>11</v>
      </c>
      <c r="B9" s="24">
        <v>50.8</v>
      </c>
      <c r="C9" s="25">
        <v>55.9</v>
      </c>
      <c r="D9" s="24">
        <v>36.9</v>
      </c>
      <c r="E9" s="21">
        <f>ROUND(D9/B9*100,1)</f>
        <v>72.6</v>
      </c>
      <c r="F9" s="26">
        <v>40.3</v>
      </c>
      <c r="G9" s="22">
        <f>ROUND(F9/C9*100,1)</f>
        <v>72.1</v>
      </c>
      <c r="H9" s="24">
        <v>13.9</v>
      </c>
      <c r="I9" s="21">
        <f>100-E9</f>
        <v>27.400000000000006</v>
      </c>
      <c r="J9" s="26">
        <v>15.6</v>
      </c>
      <c r="K9" s="22">
        <f>100-G9</f>
        <v>27.900000000000006</v>
      </c>
    </row>
    <row r="10" spans="1:11" s="6" customFormat="1" ht="48.75" customHeight="1" thickBot="1">
      <c r="A10" s="28" t="s">
        <v>12</v>
      </c>
      <c r="B10" s="29">
        <v>10.2</v>
      </c>
      <c r="C10" s="30">
        <v>11.2</v>
      </c>
      <c r="D10" s="31">
        <v>12.6</v>
      </c>
      <c r="E10" s="32" t="s">
        <v>7</v>
      </c>
      <c r="F10" s="32">
        <v>13.7</v>
      </c>
      <c r="G10" s="33" t="s">
        <v>7</v>
      </c>
      <c r="H10" s="31">
        <v>6.8</v>
      </c>
      <c r="I10" s="32" t="s">
        <v>7</v>
      </c>
      <c r="J10" s="32">
        <v>7.7</v>
      </c>
      <c r="K10" s="33" t="s">
        <v>7</v>
      </c>
    </row>
    <row r="11" spans="1:11" s="6" customFormat="1" ht="57.75" customHeight="1" thickBot="1" thickTop="1">
      <c r="A11" s="34" t="s">
        <v>13</v>
      </c>
      <c r="B11" s="35">
        <v>298.4</v>
      </c>
      <c r="C11" s="36">
        <v>293.9</v>
      </c>
      <c r="D11" s="35">
        <v>197.4</v>
      </c>
      <c r="E11" s="37">
        <f>ROUND(D11/B11*100,1)</f>
        <v>66.2</v>
      </c>
      <c r="F11" s="38">
        <v>192.3</v>
      </c>
      <c r="G11" s="39">
        <f>ROUND(F11/C11*100,1)</f>
        <v>65.4</v>
      </c>
      <c r="H11" s="35">
        <v>101</v>
      </c>
      <c r="I11" s="37">
        <f>ROUND(H11/B11*100,1)</f>
        <v>33.8</v>
      </c>
      <c r="J11" s="38">
        <v>101.6</v>
      </c>
      <c r="K11" s="39">
        <f>100-I11</f>
        <v>66.2</v>
      </c>
    </row>
    <row r="12" spans="1:10" s="40" customFormat="1" ht="26.25" customHeight="1" thickTop="1">
      <c r="A12" s="94" t="s">
        <v>14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s="42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ht="15">
      <c r="A14" s="43"/>
    </row>
    <row r="15" ht="15">
      <c r="A15" s="43"/>
    </row>
    <row r="16" ht="15">
      <c r="A16" s="43"/>
    </row>
    <row r="17" ht="15">
      <c r="A17" s="43"/>
    </row>
    <row r="18" ht="15">
      <c r="A18" s="43"/>
    </row>
    <row r="19" ht="15">
      <c r="A19" s="43"/>
    </row>
    <row r="20" ht="15">
      <c r="A20" s="43"/>
    </row>
    <row r="21" ht="15">
      <c r="A21" s="43"/>
    </row>
    <row r="22" ht="15">
      <c r="A22" s="43"/>
    </row>
    <row r="23" ht="15">
      <c r="A23" s="4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F11" sqref="F11"/>
    </sheetView>
  </sheetViews>
  <sheetFormatPr defaultColWidth="8.00390625" defaultRowHeight="15"/>
  <cols>
    <col min="1" max="1" width="76.421875" style="45" customWidth="1"/>
    <col min="2" max="2" width="13.00390625" style="45" customWidth="1"/>
    <col min="3" max="3" width="17.28125" style="56" customWidth="1"/>
    <col min="4" max="4" width="13.00390625" style="56" customWidth="1"/>
    <col min="5" max="5" width="17.140625" style="56" customWidth="1"/>
    <col min="6" max="6" width="12.7109375" style="45" customWidth="1"/>
    <col min="7" max="16384" width="8.00390625" style="45" customWidth="1"/>
  </cols>
  <sheetData>
    <row r="1" spans="3:6" ht="8.25" customHeight="1">
      <c r="C1" s="103"/>
      <c r="D1" s="103"/>
      <c r="E1" s="103"/>
      <c r="F1" s="103"/>
    </row>
    <row r="2" spans="1:6" ht="27" customHeight="1">
      <c r="A2" s="104" t="s">
        <v>15</v>
      </c>
      <c r="B2" s="104"/>
      <c r="C2" s="104"/>
      <c r="D2" s="104"/>
      <c r="E2" s="104"/>
      <c r="F2" s="104"/>
    </row>
    <row r="3" spans="1:6" ht="28.5" customHeight="1">
      <c r="A3" s="105" t="s">
        <v>65</v>
      </c>
      <c r="B3" s="105"/>
      <c r="C3" s="105"/>
      <c r="D3" s="105"/>
      <c r="E3" s="105"/>
      <c r="F3" s="105"/>
    </row>
    <row r="4" spans="1:6" s="46" customFormat="1" ht="33.75" customHeight="1">
      <c r="A4" s="106" t="s">
        <v>16</v>
      </c>
      <c r="B4" s="106"/>
      <c r="C4" s="106"/>
      <c r="D4" s="106"/>
      <c r="E4" s="106"/>
      <c r="F4" s="106"/>
    </row>
    <row r="5" spans="1:6" s="46" customFormat="1" ht="42.75" customHeight="1">
      <c r="A5" s="110" t="s">
        <v>17</v>
      </c>
      <c r="B5" s="111" t="s">
        <v>18</v>
      </c>
      <c r="C5" s="113" t="s">
        <v>19</v>
      </c>
      <c r="D5" s="114" t="s">
        <v>20</v>
      </c>
      <c r="E5" s="113" t="s">
        <v>21</v>
      </c>
      <c r="F5" s="114" t="s">
        <v>22</v>
      </c>
    </row>
    <row r="6" spans="1:6" s="46" customFormat="1" ht="37.5" customHeight="1">
      <c r="A6" s="110"/>
      <c r="B6" s="112"/>
      <c r="C6" s="113" t="s">
        <v>19</v>
      </c>
      <c r="D6" s="115"/>
      <c r="E6" s="113" t="s">
        <v>21</v>
      </c>
      <c r="F6" s="115"/>
    </row>
    <row r="7" spans="1:6" s="49" customFormat="1" ht="18.75" customHeight="1">
      <c r="A7" s="47" t="s">
        <v>23</v>
      </c>
      <c r="B7" s="47">
        <v>1</v>
      </c>
      <c r="C7" s="48">
        <v>2</v>
      </c>
      <c r="D7" s="48">
        <v>3</v>
      </c>
      <c r="E7" s="48">
        <v>4</v>
      </c>
      <c r="F7" s="48">
        <v>5</v>
      </c>
    </row>
    <row r="8" spans="1:6" s="46" customFormat="1" ht="43.5" customHeight="1">
      <c r="A8" s="50" t="s">
        <v>39</v>
      </c>
      <c r="B8" s="88">
        <v>15451</v>
      </c>
      <c r="C8" s="80">
        <f>B8-E8</f>
        <v>8136</v>
      </c>
      <c r="D8" s="81">
        <f>100-F8</f>
        <v>52.7</v>
      </c>
      <c r="E8" s="90">
        <v>7315</v>
      </c>
      <c r="F8" s="82">
        <f>ROUND(E8/B8*100,1)</f>
        <v>47.3</v>
      </c>
    </row>
    <row r="9" spans="1:8" s="46" customFormat="1" ht="61.5" customHeight="1">
      <c r="A9" s="51" t="s">
        <v>40</v>
      </c>
      <c r="B9" s="88">
        <v>2214</v>
      </c>
      <c r="C9" s="80">
        <f aca="true" t="shared" si="0" ref="C9:C15">B9-E9</f>
        <v>1481</v>
      </c>
      <c r="D9" s="81">
        <f>100-F9</f>
        <v>66.9</v>
      </c>
      <c r="E9" s="90">
        <v>733</v>
      </c>
      <c r="F9" s="82">
        <f>ROUND(E9/B9*100,1)</f>
        <v>33.1</v>
      </c>
      <c r="H9" s="52"/>
    </row>
    <row r="10" spans="1:10" s="46" customFormat="1" ht="45" customHeight="1">
      <c r="A10" s="53" t="s">
        <v>41</v>
      </c>
      <c r="B10" s="88">
        <v>1418</v>
      </c>
      <c r="C10" s="80">
        <f t="shared" si="0"/>
        <v>530</v>
      </c>
      <c r="D10" s="81">
        <f>100-F10</f>
        <v>37.4</v>
      </c>
      <c r="E10" s="90">
        <v>888</v>
      </c>
      <c r="F10" s="82">
        <f>ROUND(E10/B10*100,1)</f>
        <v>62.6</v>
      </c>
      <c r="J10" s="52"/>
    </row>
    <row r="11" spans="1:6" s="46" customFormat="1" ht="63" customHeight="1">
      <c r="A11" s="53" t="s">
        <v>42</v>
      </c>
      <c r="B11" s="88">
        <v>559</v>
      </c>
      <c r="C11" s="80">
        <f t="shared" si="0"/>
        <v>231</v>
      </c>
      <c r="D11" s="81">
        <f>100-F11</f>
        <v>41.3</v>
      </c>
      <c r="E11" s="90">
        <v>328</v>
      </c>
      <c r="F11" s="82">
        <f>ROUND(E11/B11*100,1)</f>
        <v>58.7</v>
      </c>
    </row>
    <row r="12" spans="1:7" s="46" customFormat="1" ht="67.5" customHeight="1">
      <c r="A12" s="53" t="s">
        <v>43</v>
      </c>
      <c r="B12" s="88">
        <v>14229</v>
      </c>
      <c r="C12" s="80">
        <f t="shared" si="0"/>
        <v>7316</v>
      </c>
      <c r="D12" s="81">
        <f>100-F12</f>
        <v>51.4</v>
      </c>
      <c r="E12" s="90">
        <v>6913</v>
      </c>
      <c r="F12" s="82">
        <f>ROUND(E12/B12*100,1)</f>
        <v>48.6</v>
      </c>
      <c r="G12" s="52"/>
    </row>
    <row r="13" spans="1:7" s="46" customFormat="1" ht="27" customHeight="1">
      <c r="A13" s="53"/>
      <c r="B13" s="107" t="s">
        <v>67</v>
      </c>
      <c r="C13" s="108"/>
      <c r="D13" s="108"/>
      <c r="E13" s="108"/>
      <c r="F13" s="109"/>
      <c r="G13" s="52"/>
    </row>
    <row r="14" spans="1:7" s="46" customFormat="1" ht="51.75" customHeight="1">
      <c r="A14" s="54" t="s">
        <v>24</v>
      </c>
      <c r="B14" s="88">
        <v>12891</v>
      </c>
      <c r="C14" s="85">
        <f t="shared" si="0"/>
        <v>6557</v>
      </c>
      <c r="D14" s="84">
        <f>100-F14</f>
        <v>50.9</v>
      </c>
      <c r="E14" s="85">
        <v>6334</v>
      </c>
      <c r="F14" s="83">
        <f>ROUND(E14/B14*100,1)</f>
        <v>49.1</v>
      </c>
      <c r="G14" s="52"/>
    </row>
    <row r="15" spans="1:6" s="46" customFormat="1" ht="39.75" customHeight="1">
      <c r="A15" s="54" t="s">
        <v>44</v>
      </c>
      <c r="B15" s="88">
        <v>10781</v>
      </c>
      <c r="C15" s="85">
        <f t="shared" si="0"/>
        <v>5310</v>
      </c>
      <c r="D15" s="84">
        <f>100-F15</f>
        <v>49.3</v>
      </c>
      <c r="E15" s="85">
        <v>5471</v>
      </c>
      <c r="F15" s="83">
        <f>ROUND(E15/B15*100,1)</f>
        <v>50.7</v>
      </c>
    </row>
    <row r="16" spans="1:6" s="46" customFormat="1" ht="15.75" customHeight="1">
      <c r="A16" s="45"/>
      <c r="B16" s="45"/>
      <c r="C16" s="55"/>
      <c r="D16" s="55"/>
      <c r="E16" s="55"/>
      <c r="F16" s="45"/>
    </row>
    <row r="17" ht="15" customHeight="1">
      <c r="E17" s="55"/>
    </row>
  </sheetData>
  <sheetProtection/>
  <mergeCells count="11">
    <mergeCell ref="B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64"/>
  <sheetViews>
    <sheetView tabSelected="1" view="pageBreakPreview" zoomScale="80" zoomScaleSheetLayoutView="80" zoomScalePageLayoutView="0" workbookViewId="0" topLeftCell="A1">
      <pane xSplit="1" ySplit="7" topLeftCell="T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F23" sqref="AF23"/>
    </sheetView>
  </sheetViews>
  <sheetFormatPr defaultColWidth="9.140625" defaultRowHeight="15"/>
  <cols>
    <col min="1" max="1" width="17.7109375" style="68" customWidth="1"/>
    <col min="2" max="2" width="10.8515625" style="68" customWidth="1"/>
    <col min="3" max="3" width="11.140625" style="68" customWidth="1"/>
    <col min="4" max="4" width="12.7109375" style="68" customWidth="1"/>
    <col min="5" max="5" width="10.00390625" style="68" customWidth="1"/>
    <col min="6" max="6" width="11.140625" style="68" customWidth="1"/>
    <col min="7" max="7" width="12.140625" style="68" customWidth="1"/>
    <col min="8" max="8" width="9.28125" style="68" customWidth="1"/>
    <col min="9" max="10" width="11.57421875" style="68" customWidth="1"/>
    <col min="11" max="11" width="9.140625" style="68" customWidth="1"/>
    <col min="12" max="12" width="11.140625" style="68" customWidth="1"/>
    <col min="13" max="13" width="10.57421875" style="68" customWidth="1"/>
    <col min="14" max="14" width="11.421875" style="68" customWidth="1"/>
    <col min="15" max="15" width="9.140625" style="68" customWidth="1"/>
    <col min="16" max="16" width="10.00390625" style="68" customWidth="1"/>
    <col min="17" max="17" width="13.140625" style="68" customWidth="1"/>
    <col min="18" max="18" width="16.28125" style="68" customWidth="1"/>
    <col min="19" max="19" width="15.8515625" style="68" customWidth="1"/>
    <col min="20" max="20" width="13.8515625" style="68" customWidth="1"/>
    <col min="21" max="21" width="17.140625" style="68" customWidth="1"/>
    <col min="22" max="22" width="19.140625" style="68" customWidth="1"/>
    <col min="23" max="16384" width="9.140625" style="68" customWidth="1"/>
  </cols>
  <sheetData>
    <row r="1" spans="2:22" s="57" customFormat="1" ht="25.5" customHeight="1">
      <c r="B1" s="122" t="s">
        <v>25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58"/>
      <c r="Q1" s="58"/>
      <c r="R1" s="58"/>
      <c r="S1" s="58"/>
      <c r="T1" s="58"/>
      <c r="U1" s="58"/>
      <c r="V1" s="58"/>
    </row>
    <row r="2" spans="2:22" s="57" customFormat="1" ht="23.25" customHeight="1">
      <c r="B2" s="122" t="s">
        <v>66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8"/>
      <c r="Q2" s="58"/>
      <c r="R2" s="58"/>
      <c r="S2" s="58"/>
      <c r="T2" s="58"/>
      <c r="U2" s="58"/>
      <c r="V2" s="58"/>
    </row>
    <row r="3" spans="2:22" s="57" customFormat="1" ht="18.75" customHeight="1">
      <c r="B3" s="123" t="s">
        <v>16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59"/>
      <c r="Q3" s="59"/>
      <c r="R3" s="59"/>
      <c r="S3" s="59"/>
      <c r="T3" s="59"/>
      <c r="U3" s="59"/>
      <c r="V3" s="59"/>
    </row>
    <row r="4" spans="1:21" s="61" customFormat="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2" s="62" customFormat="1" ht="51" customHeight="1">
      <c r="A5" s="125"/>
      <c r="B5" s="124" t="s">
        <v>26</v>
      </c>
      <c r="C5" s="124"/>
      <c r="D5" s="124"/>
      <c r="E5" s="124" t="s">
        <v>36</v>
      </c>
      <c r="F5" s="124"/>
      <c r="G5" s="124"/>
      <c r="H5" s="124" t="s">
        <v>27</v>
      </c>
      <c r="I5" s="124"/>
      <c r="J5" s="124"/>
      <c r="K5" s="124" t="s">
        <v>28</v>
      </c>
      <c r="L5" s="124"/>
      <c r="M5" s="124"/>
      <c r="N5" s="124" t="s">
        <v>29</v>
      </c>
      <c r="O5" s="124"/>
      <c r="P5" s="124"/>
      <c r="Q5" s="116" t="s">
        <v>30</v>
      </c>
      <c r="R5" s="117"/>
      <c r="S5" s="118"/>
      <c r="T5" s="119" t="s">
        <v>31</v>
      </c>
      <c r="U5" s="120"/>
      <c r="V5" s="121"/>
    </row>
    <row r="6" spans="1:22" s="65" customFormat="1" ht="49.5" customHeight="1">
      <c r="A6" s="125"/>
      <c r="B6" s="63" t="s">
        <v>18</v>
      </c>
      <c r="C6" s="64" t="s">
        <v>32</v>
      </c>
      <c r="D6" s="64" t="s">
        <v>33</v>
      </c>
      <c r="E6" s="63" t="s">
        <v>18</v>
      </c>
      <c r="F6" s="64" t="s">
        <v>32</v>
      </c>
      <c r="G6" s="64" t="s">
        <v>33</v>
      </c>
      <c r="H6" s="64" t="s">
        <v>18</v>
      </c>
      <c r="I6" s="64" t="s">
        <v>32</v>
      </c>
      <c r="J6" s="64" t="s">
        <v>33</v>
      </c>
      <c r="K6" s="64" t="s">
        <v>18</v>
      </c>
      <c r="L6" s="64" t="s">
        <v>32</v>
      </c>
      <c r="M6" s="64" t="s">
        <v>33</v>
      </c>
      <c r="N6" s="63" t="s">
        <v>18</v>
      </c>
      <c r="O6" s="64" t="s">
        <v>32</v>
      </c>
      <c r="P6" s="64" t="s">
        <v>33</v>
      </c>
      <c r="Q6" s="63" t="s">
        <v>18</v>
      </c>
      <c r="R6" s="64" t="s">
        <v>32</v>
      </c>
      <c r="S6" s="64" t="s">
        <v>33</v>
      </c>
      <c r="T6" s="63" t="s">
        <v>18</v>
      </c>
      <c r="U6" s="64" t="s">
        <v>32</v>
      </c>
      <c r="V6" s="64" t="s">
        <v>33</v>
      </c>
    </row>
    <row r="7" spans="1:22" s="67" customFormat="1" ht="11.25" customHeight="1">
      <c r="A7" s="66" t="s">
        <v>34</v>
      </c>
      <c r="B7" s="66">
        <v>1</v>
      </c>
      <c r="C7" s="66">
        <v>2</v>
      </c>
      <c r="D7" s="66">
        <v>3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6">
        <v>16</v>
      </c>
      <c r="U7" s="66">
        <v>17</v>
      </c>
      <c r="V7" s="66">
        <v>18</v>
      </c>
    </row>
    <row r="8" spans="1:22" s="69" customFormat="1" ht="18.75" customHeight="1">
      <c r="A8" s="72" t="s">
        <v>35</v>
      </c>
      <c r="B8" s="79">
        <f>SUM(B9:B28)</f>
        <v>15451</v>
      </c>
      <c r="C8" s="73">
        <f>100-D8</f>
        <v>52.65678596854573</v>
      </c>
      <c r="D8" s="73">
        <v>47.34321403145427</v>
      </c>
      <c r="E8" s="78">
        <f>SUM(E9:E28)</f>
        <v>2214</v>
      </c>
      <c r="F8" s="73">
        <f>100-G8</f>
        <v>66.89250225835592</v>
      </c>
      <c r="G8" s="73">
        <v>33.10749774164408</v>
      </c>
      <c r="H8" s="78">
        <f>SUM(H9:H28)</f>
        <v>1418</v>
      </c>
      <c r="I8" s="73">
        <f>100-J8</f>
        <v>37.37658674188998</v>
      </c>
      <c r="J8" s="73">
        <v>62.62341325811002</v>
      </c>
      <c r="K8" s="78">
        <f>SUM(K9:K28)</f>
        <v>559</v>
      </c>
      <c r="L8" s="73">
        <f>100-M8</f>
        <v>41.32379248658319</v>
      </c>
      <c r="M8" s="73">
        <v>58.67620751341681</v>
      </c>
      <c r="N8" s="78">
        <f>SUM(N9:N28)</f>
        <v>14229</v>
      </c>
      <c r="O8" s="73">
        <f>100-P8</f>
        <v>51.4161220043573</v>
      </c>
      <c r="P8" s="73">
        <v>48.5838779956427</v>
      </c>
      <c r="Q8" s="77">
        <f>SUM(Q9:Q28)</f>
        <v>12891</v>
      </c>
      <c r="R8" s="75">
        <f>100-S8</f>
        <v>50.86494453494686</v>
      </c>
      <c r="S8" s="75">
        <v>49.13505546505314</v>
      </c>
      <c r="T8" s="77">
        <f>SUM(T9:T28)</f>
        <v>10781</v>
      </c>
      <c r="U8" s="75">
        <f>100-V8</f>
        <v>49.25331601892218</v>
      </c>
      <c r="V8" s="75">
        <v>50.74668398107782</v>
      </c>
    </row>
    <row r="9" spans="1:22" ht="15.75">
      <c r="A9" s="71" t="s">
        <v>45</v>
      </c>
      <c r="B9" s="86">
        <v>742</v>
      </c>
      <c r="C9" s="74">
        <f aca="true" t="shared" si="0" ref="C9:C28">100-D9</f>
        <v>33.9622641509434</v>
      </c>
      <c r="D9" s="91">
        <v>66.0377358490566</v>
      </c>
      <c r="E9" s="86">
        <v>58</v>
      </c>
      <c r="F9" s="74">
        <f aca="true" t="shared" si="1" ref="F9:F27">100-G9</f>
        <v>53.44827586206897</v>
      </c>
      <c r="G9" s="91">
        <v>46.55172413793103</v>
      </c>
      <c r="H9" s="86">
        <v>24</v>
      </c>
      <c r="I9" s="74">
        <f aca="true" t="shared" si="2" ref="I9:I28">100-J9</f>
        <v>29.166666666666657</v>
      </c>
      <c r="J9" s="91">
        <v>70.83333333333334</v>
      </c>
      <c r="K9" s="86">
        <v>8</v>
      </c>
      <c r="L9" s="74">
        <f aca="true" t="shared" si="3" ref="L9:L28">100-M9</f>
        <v>62.5</v>
      </c>
      <c r="M9" s="91">
        <v>37.5</v>
      </c>
      <c r="N9" s="86">
        <v>709</v>
      </c>
      <c r="O9" s="74">
        <f aca="true" t="shared" si="4" ref="O9:O28">100-P9</f>
        <v>33.850493653032444</v>
      </c>
      <c r="P9" s="91">
        <v>66.14950634696756</v>
      </c>
      <c r="Q9" s="86">
        <v>609</v>
      </c>
      <c r="R9" s="76">
        <f aca="true" t="shared" si="5" ref="R9:R28">100-S9</f>
        <v>31.85550082101807</v>
      </c>
      <c r="S9" s="93">
        <v>68.14449917898193</v>
      </c>
      <c r="T9" s="89">
        <v>508</v>
      </c>
      <c r="U9" s="76">
        <f aca="true" t="shared" si="6" ref="U9:U28">100-V9</f>
        <v>30.70866141732283</v>
      </c>
      <c r="V9" s="92">
        <v>69.29133858267717</v>
      </c>
    </row>
    <row r="10" spans="1:22" ht="15.75">
      <c r="A10" s="71" t="s">
        <v>46</v>
      </c>
      <c r="B10" s="86">
        <v>559</v>
      </c>
      <c r="C10" s="74">
        <f t="shared" si="0"/>
        <v>20.930232558139537</v>
      </c>
      <c r="D10" s="91">
        <v>79.06976744186046</v>
      </c>
      <c r="E10" s="86">
        <v>166</v>
      </c>
      <c r="F10" s="74">
        <f t="shared" si="1"/>
        <v>30.722891566265062</v>
      </c>
      <c r="G10" s="91">
        <v>69.27710843373494</v>
      </c>
      <c r="H10" s="86">
        <v>73</v>
      </c>
      <c r="I10" s="74">
        <f t="shared" si="2"/>
        <v>8.219178082191775</v>
      </c>
      <c r="J10" s="91">
        <v>91.78082191780823</v>
      </c>
      <c r="K10" s="86">
        <v>37</v>
      </c>
      <c r="L10" s="74">
        <f t="shared" si="3"/>
        <v>37.83783783783784</v>
      </c>
      <c r="M10" s="91">
        <v>62.16216216216216</v>
      </c>
      <c r="N10" s="86">
        <v>536</v>
      </c>
      <c r="O10" s="74">
        <f t="shared" si="4"/>
        <v>21.268656716417908</v>
      </c>
      <c r="P10" s="91">
        <v>78.73134328358209</v>
      </c>
      <c r="Q10" s="86">
        <v>471</v>
      </c>
      <c r="R10" s="76">
        <f t="shared" si="5"/>
        <v>19.95753715498938</v>
      </c>
      <c r="S10" s="93">
        <v>80.04246284501062</v>
      </c>
      <c r="T10" s="89">
        <v>382</v>
      </c>
      <c r="U10" s="76">
        <f t="shared" si="6"/>
        <v>19.3717277486911</v>
      </c>
      <c r="V10" s="92">
        <v>80.6282722513089</v>
      </c>
    </row>
    <row r="11" spans="1:22" ht="15.75">
      <c r="A11" s="71" t="s">
        <v>47</v>
      </c>
      <c r="B11" s="86">
        <v>462</v>
      </c>
      <c r="C11" s="74">
        <f t="shared" si="0"/>
        <v>58.44155844155844</v>
      </c>
      <c r="D11" s="91">
        <v>41.55844155844156</v>
      </c>
      <c r="E11" s="86">
        <v>56</v>
      </c>
      <c r="F11" s="74">
        <f t="shared" si="1"/>
        <v>73.21428571428572</v>
      </c>
      <c r="G11" s="91">
        <v>26.785714285714285</v>
      </c>
      <c r="H11" s="86">
        <v>89</v>
      </c>
      <c r="I11" s="74">
        <f t="shared" si="2"/>
        <v>49.43820224719101</v>
      </c>
      <c r="J11" s="91">
        <v>50.56179775280899</v>
      </c>
      <c r="K11" s="86">
        <v>55</v>
      </c>
      <c r="L11" s="74">
        <f t="shared" si="3"/>
        <v>18.181818181818173</v>
      </c>
      <c r="M11" s="91">
        <v>81.81818181818183</v>
      </c>
      <c r="N11" s="86">
        <v>416</v>
      </c>
      <c r="O11" s="74">
        <f t="shared" si="4"/>
        <v>59.13461538461539</v>
      </c>
      <c r="P11" s="91">
        <v>40.86538461538461</v>
      </c>
      <c r="Q11" s="86">
        <v>373</v>
      </c>
      <c r="R11" s="76">
        <f t="shared" si="5"/>
        <v>58.1769436997319</v>
      </c>
      <c r="S11" s="93">
        <v>41.8230563002681</v>
      </c>
      <c r="T11" s="89">
        <v>322</v>
      </c>
      <c r="U11" s="76">
        <f t="shared" si="6"/>
        <v>55.590062111801245</v>
      </c>
      <c r="V11" s="92">
        <v>44.409937888198755</v>
      </c>
    </row>
    <row r="12" spans="1:22" ht="15.75">
      <c r="A12" s="71" t="s">
        <v>48</v>
      </c>
      <c r="B12" s="86">
        <v>408</v>
      </c>
      <c r="C12" s="74">
        <f t="shared" si="0"/>
        <v>41.666666666666664</v>
      </c>
      <c r="D12" s="91">
        <v>58.333333333333336</v>
      </c>
      <c r="E12" s="86">
        <v>45</v>
      </c>
      <c r="F12" s="74">
        <f t="shared" si="1"/>
        <v>53.333333333333336</v>
      </c>
      <c r="G12" s="91">
        <v>46.666666666666664</v>
      </c>
      <c r="H12" s="86">
        <v>57</v>
      </c>
      <c r="I12" s="74">
        <f t="shared" si="2"/>
        <v>26.31578947368422</v>
      </c>
      <c r="J12" s="91">
        <v>73.68421052631578</v>
      </c>
      <c r="K12" s="86">
        <v>22</v>
      </c>
      <c r="L12" s="74">
        <f t="shared" si="3"/>
        <v>0</v>
      </c>
      <c r="M12" s="91">
        <v>100</v>
      </c>
      <c r="N12" s="86">
        <v>394</v>
      </c>
      <c r="O12" s="74">
        <f t="shared" si="4"/>
        <v>41.370558375634516</v>
      </c>
      <c r="P12" s="91">
        <v>58.629441624365484</v>
      </c>
      <c r="Q12" s="86">
        <v>340</v>
      </c>
      <c r="R12" s="76">
        <f t="shared" si="5"/>
        <v>40.294117647058826</v>
      </c>
      <c r="S12" s="93">
        <v>59.705882352941174</v>
      </c>
      <c r="T12" s="89">
        <v>281</v>
      </c>
      <c r="U12" s="76">
        <f t="shared" si="6"/>
        <v>35.94306049822063</v>
      </c>
      <c r="V12" s="92">
        <v>64.05693950177937</v>
      </c>
    </row>
    <row r="13" spans="1:22" ht="15.75">
      <c r="A13" s="71" t="s">
        <v>49</v>
      </c>
      <c r="B13" s="87">
        <v>502</v>
      </c>
      <c r="C13" s="74">
        <f t="shared" si="0"/>
        <v>64.7410358565737</v>
      </c>
      <c r="D13" s="92">
        <v>35.2589641434263</v>
      </c>
      <c r="E13" s="87">
        <v>45</v>
      </c>
      <c r="F13" s="74">
        <f t="shared" si="1"/>
        <v>55.55555555555556</v>
      </c>
      <c r="G13" s="92">
        <v>44.44444444444444</v>
      </c>
      <c r="H13" s="87">
        <v>23</v>
      </c>
      <c r="I13" s="74">
        <f t="shared" si="2"/>
        <v>17.391304347826093</v>
      </c>
      <c r="J13" s="92">
        <v>82.6086956521739</v>
      </c>
      <c r="K13" s="87">
        <v>14</v>
      </c>
      <c r="L13" s="74">
        <f t="shared" si="3"/>
        <v>35.71428571428571</v>
      </c>
      <c r="M13" s="92">
        <v>64.28571428571429</v>
      </c>
      <c r="N13" s="87">
        <v>493</v>
      </c>
      <c r="O13" s="74">
        <f t="shared" si="4"/>
        <v>64.90872210953347</v>
      </c>
      <c r="P13" s="92">
        <v>35.09127789046653</v>
      </c>
      <c r="Q13" s="87">
        <v>409</v>
      </c>
      <c r="R13" s="76">
        <f t="shared" si="5"/>
        <v>64.05867970660147</v>
      </c>
      <c r="S13" s="93">
        <v>35.94132029339853</v>
      </c>
      <c r="T13" s="89">
        <v>317</v>
      </c>
      <c r="U13" s="76">
        <f t="shared" si="6"/>
        <v>64.03785488958991</v>
      </c>
      <c r="V13" s="92">
        <v>35.96214511041009</v>
      </c>
    </row>
    <row r="14" spans="1:22" ht="15.75">
      <c r="A14" s="71" t="s">
        <v>50</v>
      </c>
      <c r="B14" s="87">
        <v>646</v>
      </c>
      <c r="C14" s="74">
        <f t="shared" si="0"/>
        <v>49.07120743034056</v>
      </c>
      <c r="D14" s="92">
        <v>50.92879256965944</v>
      </c>
      <c r="E14" s="87">
        <v>28</v>
      </c>
      <c r="F14" s="74">
        <f t="shared" si="1"/>
        <v>82.14285714285714</v>
      </c>
      <c r="G14" s="92">
        <v>17.857142857142858</v>
      </c>
      <c r="H14" s="87">
        <v>52</v>
      </c>
      <c r="I14" s="74">
        <f t="shared" si="2"/>
        <v>30.769230769230774</v>
      </c>
      <c r="J14" s="92">
        <v>69.23076923076923</v>
      </c>
      <c r="K14" s="87">
        <v>30</v>
      </c>
      <c r="L14" s="74">
        <f t="shared" si="3"/>
        <v>0</v>
      </c>
      <c r="M14" s="92">
        <v>100</v>
      </c>
      <c r="N14" s="87">
        <v>612</v>
      </c>
      <c r="O14" s="74">
        <f t="shared" si="4"/>
        <v>48.0392156862745</v>
      </c>
      <c r="P14" s="92">
        <v>51.9607843137255</v>
      </c>
      <c r="Q14" s="87">
        <v>570</v>
      </c>
      <c r="R14" s="76">
        <f t="shared" si="5"/>
        <v>47.192982456140356</v>
      </c>
      <c r="S14" s="93">
        <v>52.807017543859644</v>
      </c>
      <c r="T14" s="89">
        <v>492</v>
      </c>
      <c r="U14" s="76">
        <f t="shared" si="6"/>
        <v>44.91869918699187</v>
      </c>
      <c r="V14" s="92">
        <v>55.08130081300813</v>
      </c>
    </row>
    <row r="15" spans="1:22" ht="15.75">
      <c r="A15" s="71" t="s">
        <v>51</v>
      </c>
      <c r="B15" s="87">
        <v>1405</v>
      </c>
      <c r="C15" s="74">
        <f t="shared" si="0"/>
        <v>66.04982206405694</v>
      </c>
      <c r="D15" s="92">
        <v>33.95017793594306</v>
      </c>
      <c r="E15" s="87">
        <v>81</v>
      </c>
      <c r="F15" s="74">
        <f t="shared" si="1"/>
        <v>69.1358024691358</v>
      </c>
      <c r="G15" s="92">
        <v>30.864197530864196</v>
      </c>
      <c r="H15" s="87">
        <v>42</v>
      </c>
      <c r="I15" s="74">
        <f t="shared" si="2"/>
        <v>71.42857142857143</v>
      </c>
      <c r="J15" s="92">
        <v>28.57142857142857</v>
      </c>
      <c r="K15" s="87">
        <v>44</v>
      </c>
      <c r="L15" s="74">
        <f t="shared" si="3"/>
        <v>11.36363636363636</v>
      </c>
      <c r="M15" s="92">
        <v>88.63636363636364</v>
      </c>
      <c r="N15" s="87">
        <v>1241</v>
      </c>
      <c r="O15" s="74">
        <f t="shared" si="4"/>
        <v>65.43110394842869</v>
      </c>
      <c r="P15" s="92">
        <v>34.568896051571315</v>
      </c>
      <c r="Q15" s="87">
        <v>1143</v>
      </c>
      <c r="R15" s="76">
        <f t="shared" si="5"/>
        <v>65.35433070866142</v>
      </c>
      <c r="S15" s="93">
        <v>34.645669291338585</v>
      </c>
      <c r="T15" s="89">
        <v>884</v>
      </c>
      <c r="U15" s="76">
        <f t="shared" si="6"/>
        <v>64.36651583710407</v>
      </c>
      <c r="V15" s="92">
        <v>35.633484162895925</v>
      </c>
    </row>
    <row r="16" spans="1:22" ht="15.75">
      <c r="A16" s="71" t="s">
        <v>52</v>
      </c>
      <c r="B16" s="87">
        <v>1177</v>
      </c>
      <c r="C16" s="74">
        <f t="shared" si="0"/>
        <v>26.5930331350892</v>
      </c>
      <c r="D16" s="92">
        <v>73.4069668649108</v>
      </c>
      <c r="E16" s="87">
        <v>94</v>
      </c>
      <c r="F16" s="74">
        <f t="shared" si="1"/>
        <v>32.97872340425532</v>
      </c>
      <c r="G16" s="92">
        <v>67.02127659574468</v>
      </c>
      <c r="H16" s="87">
        <v>222</v>
      </c>
      <c r="I16" s="74">
        <f t="shared" si="2"/>
        <v>26.126126126126124</v>
      </c>
      <c r="J16" s="92">
        <v>73.87387387387388</v>
      </c>
      <c r="K16" s="87">
        <v>14</v>
      </c>
      <c r="L16" s="74">
        <f t="shared" si="3"/>
        <v>21.42857142857143</v>
      </c>
      <c r="M16" s="92">
        <v>78.57142857142857</v>
      </c>
      <c r="N16" s="87">
        <v>1104</v>
      </c>
      <c r="O16" s="74">
        <f t="shared" si="4"/>
        <v>26.44927536231883</v>
      </c>
      <c r="P16" s="92">
        <v>73.55072463768117</v>
      </c>
      <c r="Q16" s="87">
        <v>1004</v>
      </c>
      <c r="R16" s="76">
        <f t="shared" si="5"/>
        <v>26.992031872509955</v>
      </c>
      <c r="S16" s="93">
        <v>73.00796812749005</v>
      </c>
      <c r="T16" s="89">
        <v>877</v>
      </c>
      <c r="U16" s="76">
        <f t="shared" si="6"/>
        <v>26.339794754846068</v>
      </c>
      <c r="V16" s="92">
        <v>73.66020524515393</v>
      </c>
    </row>
    <row r="17" spans="1:22" ht="15.75">
      <c r="A17" s="71" t="s">
        <v>53</v>
      </c>
      <c r="B17" s="87">
        <v>479</v>
      </c>
      <c r="C17" s="74">
        <f t="shared" si="0"/>
        <v>28.39248434237996</v>
      </c>
      <c r="D17" s="92">
        <v>71.60751565762004</v>
      </c>
      <c r="E17" s="87">
        <v>112</v>
      </c>
      <c r="F17" s="74">
        <f t="shared" si="1"/>
        <v>60.714285714285715</v>
      </c>
      <c r="G17" s="92">
        <v>39.285714285714285</v>
      </c>
      <c r="H17" s="87">
        <v>29</v>
      </c>
      <c r="I17" s="74">
        <f t="shared" si="2"/>
        <v>3.448275862068968</v>
      </c>
      <c r="J17" s="92">
        <v>96.55172413793103</v>
      </c>
      <c r="K17" s="87">
        <v>9</v>
      </c>
      <c r="L17" s="74">
        <f t="shared" si="3"/>
        <v>55.55555555555556</v>
      </c>
      <c r="M17" s="92">
        <v>44.44444444444444</v>
      </c>
      <c r="N17" s="87">
        <v>455</v>
      </c>
      <c r="O17" s="74">
        <f t="shared" si="4"/>
        <v>27.912087912087912</v>
      </c>
      <c r="P17" s="92">
        <v>72.08791208791209</v>
      </c>
      <c r="Q17" s="87">
        <v>410</v>
      </c>
      <c r="R17" s="76">
        <f t="shared" si="5"/>
        <v>27.5609756097561</v>
      </c>
      <c r="S17" s="93">
        <v>72.4390243902439</v>
      </c>
      <c r="T17" s="89">
        <v>353</v>
      </c>
      <c r="U17" s="76">
        <f t="shared" si="6"/>
        <v>26.345609065155813</v>
      </c>
      <c r="V17" s="92">
        <v>73.65439093484419</v>
      </c>
    </row>
    <row r="18" spans="1:22" ht="15.75">
      <c r="A18" s="71" t="s">
        <v>54</v>
      </c>
      <c r="B18" s="87">
        <v>369</v>
      </c>
      <c r="C18" s="74">
        <f t="shared" si="0"/>
        <v>25.74525745257452</v>
      </c>
      <c r="D18" s="92">
        <v>74.25474254742548</v>
      </c>
      <c r="E18" s="87">
        <v>22</v>
      </c>
      <c r="F18" s="74">
        <f t="shared" si="1"/>
        <v>31.818181818181827</v>
      </c>
      <c r="G18" s="92">
        <v>68.18181818181817</v>
      </c>
      <c r="H18" s="87">
        <v>54</v>
      </c>
      <c r="I18" s="74">
        <f t="shared" si="2"/>
        <v>18.51851851851852</v>
      </c>
      <c r="J18" s="92">
        <v>81.48148148148148</v>
      </c>
      <c r="K18" s="87">
        <v>1</v>
      </c>
      <c r="L18" s="74">
        <f t="shared" si="3"/>
        <v>0</v>
      </c>
      <c r="M18" s="92">
        <v>100</v>
      </c>
      <c r="N18" s="87">
        <v>360</v>
      </c>
      <c r="O18" s="74">
        <f t="shared" si="4"/>
        <v>24.72222222222223</v>
      </c>
      <c r="P18" s="92">
        <v>75.27777777777777</v>
      </c>
      <c r="Q18" s="87">
        <v>323</v>
      </c>
      <c r="R18" s="76">
        <f t="shared" si="5"/>
        <v>24.76780185758514</v>
      </c>
      <c r="S18" s="93">
        <v>75.23219814241486</v>
      </c>
      <c r="T18" s="89">
        <v>305</v>
      </c>
      <c r="U18" s="76">
        <f t="shared" si="6"/>
        <v>23.934426229508205</v>
      </c>
      <c r="V18" s="92">
        <v>76.0655737704918</v>
      </c>
    </row>
    <row r="19" spans="1:22" ht="15.75">
      <c r="A19" s="71" t="s">
        <v>55</v>
      </c>
      <c r="B19" s="87">
        <v>814</v>
      </c>
      <c r="C19" s="74">
        <f t="shared" si="0"/>
        <v>49.75429975429976</v>
      </c>
      <c r="D19" s="92">
        <v>50.24570024570024</v>
      </c>
      <c r="E19" s="87">
        <v>110</v>
      </c>
      <c r="F19" s="74">
        <f t="shared" si="1"/>
        <v>63.63636363636363</v>
      </c>
      <c r="G19" s="92">
        <v>36.36363636363637</v>
      </c>
      <c r="H19" s="87">
        <v>74</v>
      </c>
      <c r="I19" s="74">
        <f t="shared" si="2"/>
        <v>41.891891891891895</v>
      </c>
      <c r="J19" s="92">
        <v>58.108108108108105</v>
      </c>
      <c r="K19" s="87">
        <v>40</v>
      </c>
      <c r="L19" s="74">
        <f t="shared" si="3"/>
        <v>40</v>
      </c>
      <c r="M19" s="92">
        <v>60</v>
      </c>
      <c r="N19" s="87">
        <v>786</v>
      </c>
      <c r="O19" s="74">
        <f t="shared" si="4"/>
        <v>49.87277353689568</v>
      </c>
      <c r="P19" s="92">
        <v>50.12722646310432</v>
      </c>
      <c r="Q19" s="87">
        <v>680</v>
      </c>
      <c r="R19" s="76">
        <f t="shared" si="5"/>
        <v>49.411764705882355</v>
      </c>
      <c r="S19" s="93">
        <v>50.588235294117645</v>
      </c>
      <c r="T19" s="89">
        <v>500</v>
      </c>
      <c r="U19" s="76">
        <f t="shared" si="6"/>
        <v>51.4</v>
      </c>
      <c r="V19" s="92">
        <v>48.6</v>
      </c>
    </row>
    <row r="20" spans="1:22" ht="15.75">
      <c r="A20" s="71" t="s">
        <v>56</v>
      </c>
      <c r="B20" s="87">
        <v>940</v>
      </c>
      <c r="C20" s="74">
        <f t="shared" si="0"/>
        <v>43.40425531914893</v>
      </c>
      <c r="D20" s="92">
        <v>56.59574468085107</v>
      </c>
      <c r="E20" s="87">
        <v>159</v>
      </c>
      <c r="F20" s="74">
        <f t="shared" si="1"/>
        <v>72.32704402515724</v>
      </c>
      <c r="G20" s="92">
        <v>27.67295597484277</v>
      </c>
      <c r="H20" s="87">
        <v>46</v>
      </c>
      <c r="I20" s="74">
        <f t="shared" si="2"/>
        <v>26.08695652173914</v>
      </c>
      <c r="J20" s="92">
        <v>73.91304347826086</v>
      </c>
      <c r="K20" s="87">
        <v>63</v>
      </c>
      <c r="L20" s="74">
        <f t="shared" si="3"/>
        <v>15.873015873015873</v>
      </c>
      <c r="M20" s="92">
        <v>84.12698412698413</v>
      </c>
      <c r="N20" s="87">
        <v>884</v>
      </c>
      <c r="O20" s="74">
        <f t="shared" si="4"/>
        <v>42.64705882352941</v>
      </c>
      <c r="P20" s="92">
        <v>57.35294117647059</v>
      </c>
      <c r="Q20" s="87">
        <v>834</v>
      </c>
      <c r="R20" s="76">
        <f t="shared" si="5"/>
        <v>40.407673860911274</v>
      </c>
      <c r="S20" s="93">
        <v>59.592326139088726</v>
      </c>
      <c r="T20" s="89">
        <v>741</v>
      </c>
      <c r="U20" s="76">
        <f t="shared" si="6"/>
        <v>39.40620782726047</v>
      </c>
      <c r="V20" s="92">
        <v>60.59379217273953</v>
      </c>
    </row>
    <row r="21" spans="1:22" ht="15.75">
      <c r="A21" s="71" t="s">
        <v>57</v>
      </c>
      <c r="B21" s="87">
        <v>555</v>
      </c>
      <c r="C21" s="74">
        <f t="shared" si="0"/>
        <v>33.33333333333334</v>
      </c>
      <c r="D21" s="92">
        <v>66.66666666666666</v>
      </c>
      <c r="E21" s="87">
        <v>26</v>
      </c>
      <c r="F21" s="74">
        <f t="shared" si="1"/>
        <v>42.307692307692314</v>
      </c>
      <c r="G21" s="92">
        <v>57.692307692307686</v>
      </c>
      <c r="H21" s="87">
        <v>22</v>
      </c>
      <c r="I21" s="74">
        <f t="shared" si="2"/>
        <v>0</v>
      </c>
      <c r="J21" s="92">
        <v>100</v>
      </c>
      <c r="K21" s="87">
        <v>7</v>
      </c>
      <c r="L21" s="74">
        <f t="shared" si="3"/>
        <v>14.285714285714292</v>
      </c>
      <c r="M21" s="92">
        <v>85.71428571428571</v>
      </c>
      <c r="N21" s="87">
        <v>530</v>
      </c>
      <c r="O21" s="74">
        <f t="shared" si="4"/>
        <v>33.20754716981132</v>
      </c>
      <c r="P21" s="92">
        <v>66.79245283018868</v>
      </c>
      <c r="Q21" s="87">
        <v>496</v>
      </c>
      <c r="R21" s="76">
        <f t="shared" si="5"/>
        <v>33.064516129032256</v>
      </c>
      <c r="S21" s="93">
        <v>66.93548387096774</v>
      </c>
      <c r="T21" s="89">
        <v>405</v>
      </c>
      <c r="U21" s="76">
        <f t="shared" si="6"/>
        <v>31.111111111111114</v>
      </c>
      <c r="V21" s="92">
        <v>68.88888888888889</v>
      </c>
    </row>
    <row r="22" spans="1:22" ht="15.75">
      <c r="A22" s="71" t="s">
        <v>58</v>
      </c>
      <c r="B22" s="87">
        <v>596</v>
      </c>
      <c r="C22" s="74">
        <f t="shared" si="0"/>
        <v>33.557046979865774</v>
      </c>
      <c r="D22" s="92">
        <v>66.44295302013423</v>
      </c>
      <c r="E22" s="87">
        <v>67</v>
      </c>
      <c r="F22" s="74">
        <f t="shared" si="1"/>
        <v>56.71641791044777</v>
      </c>
      <c r="G22" s="92">
        <v>43.28358208955223</v>
      </c>
      <c r="H22" s="87">
        <v>97</v>
      </c>
      <c r="I22" s="74">
        <f t="shared" si="2"/>
        <v>12.371134020618555</v>
      </c>
      <c r="J22" s="92">
        <v>87.62886597938144</v>
      </c>
      <c r="K22" s="87">
        <v>21</v>
      </c>
      <c r="L22" s="74">
        <f t="shared" si="3"/>
        <v>9.523809523809518</v>
      </c>
      <c r="M22" s="92">
        <v>90.47619047619048</v>
      </c>
      <c r="N22" s="87">
        <v>572</v>
      </c>
      <c r="O22" s="74">
        <f t="shared" si="4"/>
        <v>33.74125874125873</v>
      </c>
      <c r="P22" s="92">
        <v>66.25874125874127</v>
      </c>
      <c r="Q22" s="87">
        <v>527</v>
      </c>
      <c r="R22" s="76">
        <f t="shared" si="5"/>
        <v>32.82732447817837</v>
      </c>
      <c r="S22" s="93">
        <v>67.17267552182163</v>
      </c>
      <c r="T22" s="89">
        <v>463</v>
      </c>
      <c r="U22" s="76">
        <f t="shared" si="6"/>
        <v>29.80561555075593</v>
      </c>
      <c r="V22" s="92">
        <v>70.19438444924407</v>
      </c>
    </row>
    <row r="23" spans="1:22" ht="15.75">
      <c r="A23" s="71" t="s">
        <v>59</v>
      </c>
      <c r="B23" s="87">
        <v>799</v>
      </c>
      <c r="C23" s="74">
        <f t="shared" si="0"/>
        <v>42.92866082603254</v>
      </c>
      <c r="D23" s="92">
        <v>57.07133917396746</v>
      </c>
      <c r="E23" s="87">
        <v>55</v>
      </c>
      <c r="F23" s="74">
        <f t="shared" si="1"/>
        <v>61.81818181818181</v>
      </c>
      <c r="G23" s="92">
        <v>38.18181818181819</v>
      </c>
      <c r="H23" s="87">
        <v>136</v>
      </c>
      <c r="I23" s="74">
        <f t="shared" si="2"/>
        <v>25</v>
      </c>
      <c r="J23" s="92">
        <v>75</v>
      </c>
      <c r="K23" s="87">
        <v>3</v>
      </c>
      <c r="L23" s="74">
        <f t="shared" si="3"/>
        <v>100</v>
      </c>
      <c r="M23" s="92">
        <v>0</v>
      </c>
      <c r="N23" s="87">
        <v>776</v>
      </c>
      <c r="O23" s="74">
        <f t="shared" si="4"/>
        <v>43.04123711340206</v>
      </c>
      <c r="P23" s="92">
        <v>56.95876288659794</v>
      </c>
      <c r="Q23" s="87">
        <v>705</v>
      </c>
      <c r="R23" s="76">
        <f t="shared" si="5"/>
        <v>41.98581560283689</v>
      </c>
      <c r="S23" s="93">
        <v>58.01418439716311</v>
      </c>
      <c r="T23" s="89">
        <v>608</v>
      </c>
      <c r="U23" s="76">
        <f t="shared" si="6"/>
        <v>39.63815789473685</v>
      </c>
      <c r="V23" s="92">
        <v>60.36184210526315</v>
      </c>
    </row>
    <row r="24" spans="1:22" ht="15.75">
      <c r="A24" s="71" t="s">
        <v>60</v>
      </c>
      <c r="B24" s="87">
        <v>887</v>
      </c>
      <c r="C24" s="74">
        <f t="shared" si="0"/>
        <v>53.88951521984217</v>
      </c>
      <c r="D24" s="92">
        <v>46.11048478015783</v>
      </c>
      <c r="E24" s="87">
        <v>82</v>
      </c>
      <c r="F24" s="74">
        <f t="shared" si="1"/>
        <v>78.04878048780488</v>
      </c>
      <c r="G24" s="92">
        <v>21.951219512195124</v>
      </c>
      <c r="H24" s="87">
        <v>71</v>
      </c>
      <c r="I24" s="74">
        <f t="shared" si="2"/>
        <v>49.29577464788733</v>
      </c>
      <c r="J24" s="92">
        <v>50.70422535211267</v>
      </c>
      <c r="K24" s="87">
        <v>1</v>
      </c>
      <c r="L24" s="74">
        <f t="shared" si="3"/>
        <v>0</v>
      </c>
      <c r="M24" s="92">
        <v>100</v>
      </c>
      <c r="N24" s="87">
        <v>815</v>
      </c>
      <c r="O24" s="74">
        <f t="shared" si="4"/>
        <v>54.7239263803681</v>
      </c>
      <c r="P24" s="92">
        <v>45.2760736196319</v>
      </c>
      <c r="Q24" s="87">
        <v>794</v>
      </c>
      <c r="R24" s="76">
        <f t="shared" si="5"/>
        <v>54.03022670025189</v>
      </c>
      <c r="S24" s="93">
        <v>45.96977329974811</v>
      </c>
      <c r="T24" s="89">
        <v>688</v>
      </c>
      <c r="U24" s="76">
        <f t="shared" si="6"/>
        <v>53.924418604651166</v>
      </c>
      <c r="V24" s="92">
        <v>46.075581395348834</v>
      </c>
    </row>
    <row r="25" spans="1:22" ht="15.75">
      <c r="A25" s="71" t="s">
        <v>61</v>
      </c>
      <c r="B25" s="87">
        <v>547</v>
      </c>
      <c r="C25" s="74">
        <f t="shared" si="0"/>
        <v>52.285191956124315</v>
      </c>
      <c r="D25" s="92">
        <v>47.714808043875685</v>
      </c>
      <c r="E25" s="87">
        <v>102</v>
      </c>
      <c r="F25" s="74">
        <f t="shared" si="1"/>
        <v>60.78431372549019</v>
      </c>
      <c r="G25" s="92">
        <v>39.21568627450981</v>
      </c>
      <c r="H25" s="87">
        <v>41</v>
      </c>
      <c r="I25" s="74">
        <f t="shared" si="2"/>
        <v>58.53658536585366</v>
      </c>
      <c r="J25" s="92">
        <v>41.46341463414634</v>
      </c>
      <c r="K25" s="87">
        <v>31</v>
      </c>
      <c r="L25" s="74">
        <f t="shared" si="3"/>
        <v>41.93548387096774</v>
      </c>
      <c r="M25" s="92">
        <v>58.06451612903226</v>
      </c>
      <c r="N25" s="87">
        <v>511</v>
      </c>
      <c r="O25" s="74">
        <f t="shared" si="4"/>
        <v>53.228962818003914</v>
      </c>
      <c r="P25" s="92">
        <v>46.771037181996086</v>
      </c>
      <c r="Q25" s="87">
        <v>446</v>
      </c>
      <c r="R25" s="76">
        <f t="shared" si="5"/>
        <v>49.55156950672646</v>
      </c>
      <c r="S25" s="93">
        <v>50.44843049327354</v>
      </c>
      <c r="T25" s="89">
        <v>384</v>
      </c>
      <c r="U25" s="76">
        <f t="shared" si="6"/>
        <v>47.65625</v>
      </c>
      <c r="V25" s="92">
        <v>52.34375</v>
      </c>
    </row>
    <row r="26" spans="1:22" ht="15.75">
      <c r="A26" s="71" t="s">
        <v>62</v>
      </c>
      <c r="B26" s="87">
        <v>648</v>
      </c>
      <c r="C26" s="74">
        <f t="shared" si="0"/>
        <v>43.05555555555556</v>
      </c>
      <c r="D26" s="92">
        <v>56.94444444444444</v>
      </c>
      <c r="E26" s="87">
        <v>93</v>
      </c>
      <c r="F26" s="74">
        <f t="shared" si="1"/>
        <v>54.83870967741936</v>
      </c>
      <c r="G26" s="92">
        <v>45.16129032258064</v>
      </c>
      <c r="H26" s="87">
        <v>107</v>
      </c>
      <c r="I26" s="74">
        <f t="shared" si="2"/>
        <v>49.532710280373834</v>
      </c>
      <c r="J26" s="92">
        <v>50.467289719626166</v>
      </c>
      <c r="K26" s="87">
        <v>22</v>
      </c>
      <c r="L26" s="74">
        <f t="shared" si="3"/>
        <v>54.54545454545455</v>
      </c>
      <c r="M26" s="92">
        <v>45.45454545454545</v>
      </c>
      <c r="N26" s="87">
        <v>638</v>
      </c>
      <c r="O26" s="74">
        <f t="shared" si="4"/>
        <v>43.103448275862064</v>
      </c>
      <c r="P26" s="92">
        <v>56.896551724137936</v>
      </c>
      <c r="Q26" s="87">
        <v>552</v>
      </c>
      <c r="R26" s="76">
        <f t="shared" si="5"/>
        <v>41.30434782608695</v>
      </c>
      <c r="S26" s="93">
        <v>58.69565217391305</v>
      </c>
      <c r="T26" s="89">
        <v>492</v>
      </c>
      <c r="U26" s="76">
        <f t="shared" si="6"/>
        <v>40.040650406504064</v>
      </c>
      <c r="V26" s="92">
        <v>59.959349593495936</v>
      </c>
    </row>
    <row r="27" spans="1:22" ht="15.75">
      <c r="A27" s="71" t="s">
        <v>63</v>
      </c>
      <c r="B27" s="87">
        <v>751</v>
      </c>
      <c r="C27" s="74">
        <f t="shared" si="0"/>
        <v>90.67909454061251</v>
      </c>
      <c r="D27" s="92">
        <v>9.320905459387484</v>
      </c>
      <c r="E27" s="87">
        <v>143</v>
      </c>
      <c r="F27" s="74">
        <f t="shared" si="1"/>
        <v>82.51748251748252</v>
      </c>
      <c r="G27" s="92">
        <v>17.482517482517483</v>
      </c>
      <c r="H27" s="87">
        <v>71</v>
      </c>
      <c r="I27" s="74">
        <f t="shared" si="2"/>
        <v>81.69014084507042</v>
      </c>
      <c r="J27" s="92">
        <v>18.30985915492958</v>
      </c>
      <c r="K27" s="87">
        <v>14</v>
      </c>
      <c r="L27" s="74">
        <f t="shared" si="3"/>
        <v>71.42857142857143</v>
      </c>
      <c r="M27" s="92">
        <v>28.57142857142857</v>
      </c>
      <c r="N27" s="87">
        <v>695</v>
      </c>
      <c r="O27" s="74">
        <f t="shared" si="4"/>
        <v>90.2158273381295</v>
      </c>
      <c r="P27" s="92">
        <v>9.784172661870503</v>
      </c>
      <c r="Q27" s="87">
        <v>609</v>
      </c>
      <c r="R27" s="76">
        <f t="shared" si="5"/>
        <v>89.49096880131363</v>
      </c>
      <c r="S27" s="93">
        <v>10.50903119868637</v>
      </c>
      <c r="T27" s="89">
        <v>524</v>
      </c>
      <c r="U27" s="76">
        <f t="shared" si="6"/>
        <v>88.93129770992367</v>
      </c>
      <c r="V27" s="92">
        <v>11.068702290076336</v>
      </c>
    </row>
    <row r="28" spans="1:22" ht="15.75">
      <c r="A28" s="71" t="s">
        <v>64</v>
      </c>
      <c r="B28" s="87">
        <v>2165</v>
      </c>
      <c r="C28" s="74">
        <f t="shared" si="0"/>
        <v>89.9769053117783</v>
      </c>
      <c r="D28" s="92">
        <v>10.02309468822171</v>
      </c>
      <c r="E28" s="87">
        <v>670</v>
      </c>
      <c r="F28" s="74">
        <f>100-G28</f>
        <v>83.73134328358209</v>
      </c>
      <c r="G28" s="92">
        <v>16.268656716417908</v>
      </c>
      <c r="H28" s="87">
        <v>88</v>
      </c>
      <c r="I28" s="74">
        <f t="shared" si="2"/>
        <v>90.9090909090909</v>
      </c>
      <c r="J28" s="92">
        <v>9.090909090909092</v>
      </c>
      <c r="K28" s="87">
        <v>123</v>
      </c>
      <c r="L28" s="74">
        <f t="shared" si="3"/>
        <v>95.1219512195122</v>
      </c>
      <c r="M28" s="92">
        <v>4.878048780487805</v>
      </c>
      <c r="N28" s="87">
        <v>1702</v>
      </c>
      <c r="O28" s="74">
        <f t="shared" si="4"/>
        <v>89.71797884841364</v>
      </c>
      <c r="P28" s="92">
        <v>10.282021151586369</v>
      </c>
      <c r="Q28" s="87">
        <v>1596</v>
      </c>
      <c r="R28" s="76">
        <f t="shared" si="5"/>
        <v>90.47619047619048</v>
      </c>
      <c r="S28" s="93">
        <v>9.523809523809524</v>
      </c>
      <c r="T28" s="89">
        <v>1255</v>
      </c>
      <c r="U28" s="76">
        <f t="shared" si="6"/>
        <v>90.75697211155378</v>
      </c>
      <c r="V28" s="92">
        <v>9.243027888446214</v>
      </c>
    </row>
    <row r="29" spans="19:21" ht="14.25">
      <c r="S29" s="70"/>
      <c r="T29" s="70"/>
      <c r="U29" s="70"/>
    </row>
    <row r="30" spans="19:21" ht="14.25">
      <c r="S30" s="70"/>
      <c r="T30" s="70"/>
      <c r="U30" s="70"/>
    </row>
    <row r="32" spans="19:21" ht="14.25">
      <c r="S32" s="70"/>
      <c r="T32" s="70"/>
      <c r="U32" s="70"/>
    </row>
    <row r="33" spans="19:21" ht="14.25">
      <c r="S33" s="70"/>
      <c r="T33" s="70"/>
      <c r="U33" s="70"/>
    </row>
    <row r="34" spans="19:21" ht="14.25">
      <c r="S34" s="70"/>
      <c r="T34" s="70"/>
      <c r="U34" s="70"/>
    </row>
    <row r="35" spans="19:21" ht="14.25">
      <c r="S35" s="70"/>
      <c r="T35" s="70"/>
      <c r="U35" s="70"/>
    </row>
    <row r="36" spans="19:21" ht="14.25">
      <c r="S36" s="70"/>
      <c r="T36" s="70"/>
      <c r="U36" s="70"/>
    </row>
    <row r="37" spans="19:21" ht="14.25">
      <c r="S37" s="70"/>
      <c r="T37" s="70"/>
      <c r="U37" s="70"/>
    </row>
    <row r="38" spans="19:21" ht="14.25">
      <c r="S38" s="70"/>
      <c r="T38" s="70"/>
      <c r="U38" s="70"/>
    </row>
    <row r="39" spans="19:21" ht="14.25">
      <c r="S39" s="70"/>
      <c r="T39" s="70"/>
      <c r="U39" s="70"/>
    </row>
    <row r="40" spans="19:21" ht="14.25">
      <c r="S40" s="70"/>
      <c r="T40" s="70"/>
      <c r="U40" s="70"/>
    </row>
    <row r="41" spans="19:21" ht="14.25">
      <c r="S41" s="70"/>
      <c r="T41" s="70"/>
      <c r="U41" s="70"/>
    </row>
    <row r="42" spans="19:21" ht="14.25">
      <c r="S42" s="70"/>
      <c r="T42" s="70"/>
      <c r="U42" s="70"/>
    </row>
    <row r="43" spans="19:21" ht="14.25">
      <c r="S43" s="70"/>
      <c r="T43" s="70"/>
      <c r="U43" s="70"/>
    </row>
    <row r="44" spans="19:21" ht="14.25">
      <c r="S44" s="70"/>
      <c r="T44" s="70"/>
      <c r="U44" s="70"/>
    </row>
    <row r="45" spans="19:21" ht="14.25">
      <c r="S45" s="70"/>
      <c r="T45" s="70"/>
      <c r="U45" s="70"/>
    </row>
    <row r="46" spans="19:21" ht="14.25">
      <c r="S46" s="70"/>
      <c r="T46" s="70"/>
      <c r="U46" s="70"/>
    </row>
    <row r="47" spans="19:21" ht="14.25">
      <c r="S47" s="70"/>
      <c r="T47" s="70"/>
      <c r="U47" s="70"/>
    </row>
    <row r="48" spans="19:21" ht="14.25">
      <c r="S48" s="70"/>
      <c r="T48" s="70"/>
      <c r="U48" s="70"/>
    </row>
    <row r="49" spans="19:21" ht="14.25">
      <c r="S49" s="70"/>
      <c r="T49" s="70"/>
      <c r="U49" s="70"/>
    </row>
    <row r="50" spans="19:21" ht="14.25">
      <c r="S50" s="70"/>
      <c r="T50" s="70"/>
      <c r="U50" s="70"/>
    </row>
    <row r="51" spans="19:21" ht="14.25">
      <c r="S51" s="70"/>
      <c r="T51" s="70"/>
      <c r="U51" s="70"/>
    </row>
    <row r="52" spans="19:21" ht="14.25">
      <c r="S52" s="70"/>
      <c r="T52" s="70"/>
      <c r="U52" s="70"/>
    </row>
    <row r="53" spans="19:21" ht="14.25">
      <c r="S53" s="70"/>
      <c r="T53" s="70"/>
      <c r="U53" s="70"/>
    </row>
    <row r="54" spans="19:21" ht="14.25">
      <c r="S54" s="70"/>
      <c r="T54" s="70"/>
      <c r="U54" s="70"/>
    </row>
    <row r="55" spans="19:21" ht="14.25">
      <c r="S55" s="70"/>
      <c r="T55" s="70"/>
      <c r="U55" s="70"/>
    </row>
    <row r="56" spans="19:21" ht="14.25">
      <c r="S56" s="70"/>
      <c r="T56" s="70"/>
      <c r="U56" s="70"/>
    </row>
    <row r="57" spans="19:21" ht="14.25">
      <c r="S57" s="70"/>
      <c r="T57" s="70"/>
      <c r="U57" s="70"/>
    </row>
    <row r="58" spans="19:21" ht="14.25">
      <c r="S58" s="70"/>
      <c r="T58" s="70"/>
      <c r="U58" s="70"/>
    </row>
    <row r="59" spans="19:21" ht="14.25">
      <c r="S59" s="70"/>
      <c r="T59" s="70"/>
      <c r="U59" s="70"/>
    </row>
    <row r="60" spans="19:21" ht="14.25">
      <c r="S60" s="70"/>
      <c r="T60" s="70"/>
      <c r="U60" s="70"/>
    </row>
    <row r="61" spans="19:21" ht="14.25">
      <c r="S61" s="70"/>
      <c r="T61" s="70"/>
      <c r="U61" s="70"/>
    </row>
    <row r="62" spans="19:21" ht="14.25">
      <c r="S62" s="70"/>
      <c r="T62" s="70"/>
      <c r="U62" s="70"/>
    </row>
    <row r="63" spans="19:21" ht="14.25">
      <c r="S63" s="70"/>
      <c r="T63" s="70"/>
      <c r="U63" s="70"/>
    </row>
    <row r="64" spans="19:21" ht="14.25">
      <c r="S64" s="70"/>
      <c r="T64" s="70"/>
      <c r="U64" s="70"/>
    </row>
  </sheetData>
  <sheetProtection/>
  <mergeCells count="11">
    <mergeCell ref="A5:A6"/>
    <mergeCell ref="B5:D5"/>
    <mergeCell ref="E5:G5"/>
    <mergeCell ref="H5:J5"/>
    <mergeCell ref="Q5:S5"/>
    <mergeCell ref="T5:V5"/>
    <mergeCell ref="B1:O1"/>
    <mergeCell ref="B2:O2"/>
    <mergeCell ref="B3:O3"/>
    <mergeCell ref="N5:P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2017-12-14T12:12:37Z</cp:lastPrinted>
  <dcterms:created xsi:type="dcterms:W3CDTF">2017-12-13T08:08:22Z</dcterms:created>
  <dcterms:modified xsi:type="dcterms:W3CDTF">2018-03-27T08:06:59Z</dcterms:modified>
  <cp:category/>
  <cp:version/>
  <cp:contentType/>
  <cp:contentStatus/>
</cp:coreProperties>
</file>