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'3'!$A$1:$V$28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<sst xmlns="http://schemas.openxmlformats.org/spreadsheetml/2006/main" count="122" uniqueCount="77">
  <si>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</si>
  <si>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</si>
  <si>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</si>
  <si>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</si>
  <si>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</si>
  <si>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</si>
  <si>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</si>
  <si>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</si>
  <si>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Херсонська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</si>
  <si>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</si>
  <si>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</si>
  <si>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</si>
  <si>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</si>
  <si>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</si>
  <si>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</si>
  <si>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</si>
  <si>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</si>
  <si>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</si>
  <si>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</si>
  <si>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</si>
  <si>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</si>
  <si>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</si>
  <si>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</si>
  <si>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</si>
  <si>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</si>
  <si>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</si>
  <si>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</si>
  <si>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</si>
  <si>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</si>
  <si>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</si>
  <si>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</si>
  <si>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</si>
  <si>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</si>
  <si>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</si>
  <si>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</si>
  <si>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</si>
  <si>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</si>
  <si>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</si>
  <si>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</si>
  <si>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</si>
  <si>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</si>
  <si>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</si>
  <si>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</si>
  <si>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</si>
  <si>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</si>
  <si>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</si>
  <si>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</si>
  <si>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</si>
  <si>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</si>
  <si>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</si>
  <si>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</si>
  <si>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</si>
  <si>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r>
      <t xml:space="preserve">Економічна активність населення у середньому за 2015 - 2016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</si>
  <si>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2015 р.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</si>
  <si>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</si>
  <si>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</si>
  <si>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</si>
  <si>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</si>
  <si>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</si>
  <si>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</si>
  <si>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</si>
  <si>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Горностаївський РЦЗ</t>
  </si>
  <si>
    <t>Iванiвський РЦЗ</t>
  </si>
  <si>
    <t>Каланчацький РЦЗ</t>
  </si>
  <si>
    <t>Каховський МРЦЗ</t>
  </si>
  <si>
    <t>Hижньосiрогозький 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</si>
  <si>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</si>
  <si>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</si>
  <si>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</si>
  <si>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</si>
  <si>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</si>
  <si>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</si>
  <si>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</si>
  <si>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Голопристаньський МРЦЗ</t>
  </si>
  <si>
    <t xml:space="preserve"> активної політики сприяння зайнятості у січні-травні 2017 року</t>
  </si>
  <si>
    <t>Надання послуг державною службою зайнятості зареєстрованим безробітним та іншим категоріям громадян у січні-травні 2017 р.</t>
  </si>
  <si>
    <t>Станом на 1 червня 2018 року: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</si>
</sst>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7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5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5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5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5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5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6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6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6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6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6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6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0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1" fillId="0" borderId="6" applyNumberFormat="0" applyFill="0" applyAlignment="0" applyProtection="0"/>
    <xf numFmtId="0" fontId="9" fillId="0" borderId="7" applyNumberFormat="0" applyFill="0" applyAlignment="0" applyProtection="0"/>
    <xf numFmtId="0" fontId="42" fillId="0" borderId="8" applyNumberFormat="0" applyFill="0" applyAlignment="0" applyProtection="0"/>
    <xf numFmtId="0" fontId="10" fillId="0" borderId="9" applyNumberFormat="0" applyFill="0" applyAlignment="0" applyProtection="0"/>
    <xf numFmtId="0" fontId="4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4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5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83" fontId="29" fillId="0" borderId="0" applyFont="0" applyFill="0" applyBorder="0" applyProtection="0">
      <alignment/>
    </xf>
    <xf numFmtId="183" fontId="29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6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7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8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9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4" fillId="10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57">
    <xf numFmtId="0" fontId="0" fillId="0" borderId="0" xfId="0" applyAlignment="1">
      <alignment/>
    </xf>
    <xf numFmtId="1" fontId="19" fillId="0" borderId="0" xfId="504" applyNumberFormat="1" applyFont="1" applyFill="1" applyProtection="1">
      <alignment/>
      <protection locked="0"/>
    </xf>
    <xf numFmtId="1" fontId="21" fillId="0" borderId="0" xfId="504" applyNumberFormat="1" applyFont="1" applyFill="1" applyBorder="1" applyAlignment="1" applyProtection="1">
      <alignment horizontal="right"/>
      <protection locked="0"/>
    </xf>
    <xf numFmtId="0" fontId="24" fillId="0" borderId="0" xfId="496" applyFont="1">
      <alignment/>
      <protection/>
    </xf>
    <xf numFmtId="0" fontId="33" fillId="0" borderId="0" xfId="507" applyFont="1" applyFill="1" applyBorder="1" applyAlignment="1">
      <alignment horizontal="left"/>
      <protection/>
    </xf>
    <xf numFmtId="0" fontId="34" fillId="0" borderId="0" xfId="496" applyFont="1" applyFill="1" applyAlignment="1">
      <alignment horizontal="center" vertical="center" wrapText="1"/>
      <protection/>
    </xf>
    <xf numFmtId="0" fontId="35" fillId="0" borderId="0" xfId="496" applyFont="1" applyAlignment="1">
      <alignment horizontal="center" vertical="center" wrapText="1"/>
      <protection/>
    </xf>
    <xf numFmtId="0" fontId="34" fillId="0" borderId="0" xfId="496" applyFont="1" applyAlignment="1">
      <alignment horizontal="center" vertical="center" wrapText="1"/>
      <protection/>
    </xf>
    <xf numFmtId="0" fontId="22" fillId="0" borderId="0" xfId="496" applyFont="1">
      <alignment/>
      <protection/>
    </xf>
    <xf numFmtId="0" fontId="37" fillId="0" borderId="0" xfId="496" applyFont="1">
      <alignment/>
      <protection/>
    </xf>
    <xf numFmtId="0" fontId="37" fillId="0" borderId="0" xfId="496" applyFont="1" applyBorder="1">
      <alignment/>
      <protection/>
    </xf>
    <xf numFmtId="0" fontId="24" fillId="0" borderId="0" xfId="496" applyFont="1">
      <alignment/>
      <protection/>
    </xf>
    <xf numFmtId="0" fontId="24" fillId="0" borderId="0" xfId="496" applyFont="1" applyBorder="1">
      <alignment/>
      <protection/>
    </xf>
    <xf numFmtId="0" fontId="24" fillId="0" borderId="0" xfId="496" applyFont="1" applyFill="1">
      <alignment/>
      <protection/>
    </xf>
    <xf numFmtId="0" fontId="52" fillId="0" borderId="19" xfId="496" applyFont="1" applyBorder="1" applyAlignment="1">
      <alignment horizontal="center" vertical="center" wrapText="1"/>
      <protection/>
    </xf>
    <xf numFmtId="49" fontId="23" fillId="0" borderId="20" xfId="496" applyNumberFormat="1" applyFont="1" applyFill="1" applyBorder="1" applyAlignment="1">
      <alignment horizontal="center" vertical="center" wrapText="1"/>
      <protection/>
    </xf>
    <xf numFmtId="49" fontId="23" fillId="0" borderId="21" xfId="496" applyNumberFormat="1" applyFont="1" applyFill="1" applyBorder="1" applyAlignment="1">
      <alignment horizontal="center" vertical="center" wrapText="1"/>
      <protection/>
    </xf>
    <xf numFmtId="0" fontId="20" fillId="17" borderId="22" xfId="496" applyFont="1" applyFill="1" applyBorder="1" applyAlignment="1">
      <alignment horizontal="left" vertical="center" wrapText="1"/>
      <protection/>
    </xf>
    <xf numFmtId="0" fontId="53" fillId="0" borderId="23" xfId="496" applyFont="1" applyBorder="1" applyAlignment="1">
      <alignment vertical="center" wrapText="1"/>
      <protection/>
    </xf>
    <xf numFmtId="181" fontId="52" fillId="0" borderId="20" xfId="496" applyNumberFormat="1" applyFont="1" applyFill="1" applyBorder="1" applyAlignment="1">
      <alignment horizontal="center" vertical="center"/>
      <protection/>
    </xf>
    <xf numFmtId="181" fontId="52" fillId="0" borderId="21" xfId="496" applyNumberFormat="1" applyFont="1" applyFill="1" applyBorder="1" applyAlignment="1">
      <alignment horizontal="center" vertical="center"/>
      <protection/>
    </xf>
    <xf numFmtId="181" fontId="52" fillId="0" borderId="3" xfId="496" applyNumberFormat="1" applyFont="1" applyFill="1" applyBorder="1" applyAlignment="1">
      <alignment horizontal="center" vertical="center"/>
      <protection/>
    </xf>
    <xf numFmtId="0" fontId="20" fillId="0" borderId="23" xfId="496" applyFont="1" applyFill="1" applyBorder="1" applyAlignment="1">
      <alignment horizontal="left" vertical="center" wrapText="1"/>
      <protection/>
    </xf>
    <xf numFmtId="181" fontId="23" fillId="0" borderId="20" xfId="496" applyNumberFormat="1" applyFont="1" applyFill="1" applyBorder="1" applyAlignment="1">
      <alignment horizontal="center" vertical="center"/>
      <protection/>
    </xf>
    <xf numFmtId="181" fontId="23" fillId="0" borderId="21" xfId="496" applyNumberFormat="1" applyFont="1" applyFill="1" applyBorder="1" applyAlignment="1">
      <alignment horizontal="center" vertical="center"/>
      <protection/>
    </xf>
    <xf numFmtId="181" fontId="23" fillId="0" borderId="3" xfId="496" applyNumberFormat="1" applyFont="1" applyFill="1" applyBorder="1" applyAlignment="1">
      <alignment horizontal="center" vertical="center"/>
      <protection/>
    </xf>
    <xf numFmtId="0" fontId="53" fillId="0" borderId="23" xfId="496" applyFont="1" applyFill="1" applyBorder="1" applyAlignment="1">
      <alignment horizontal="left" vertical="center" wrapText="1"/>
      <protection/>
    </xf>
    <xf numFmtId="0" fontId="53" fillId="0" borderId="24" xfId="496" applyFont="1" applyFill="1" applyBorder="1" applyAlignment="1">
      <alignment horizontal="left" vertical="center" wrapText="1"/>
      <protection/>
    </xf>
    <xf numFmtId="181" fontId="52" fillId="0" borderId="25" xfId="496" applyNumberFormat="1" applyFont="1" applyFill="1" applyBorder="1" applyAlignment="1">
      <alignment horizontal="center" vertical="center"/>
      <protection/>
    </xf>
    <xf numFmtId="181" fontId="52" fillId="0" borderId="26" xfId="496" applyNumberFormat="1" applyFont="1" applyFill="1" applyBorder="1" applyAlignment="1">
      <alignment horizontal="center" vertical="center"/>
      <protection/>
    </xf>
    <xf numFmtId="181" fontId="52" fillId="0" borderId="27" xfId="496" applyNumberFormat="1" applyFont="1" applyFill="1" applyBorder="1" applyAlignment="1">
      <alignment horizontal="center" vertical="center"/>
      <protection/>
    </xf>
    <xf numFmtId="1" fontId="53" fillId="0" borderId="0" xfId="504" applyNumberFormat="1" applyFont="1" applyFill="1" applyAlignment="1" applyProtection="1">
      <alignment horizontal="center"/>
      <protection locked="0"/>
    </xf>
    <xf numFmtId="1" fontId="32" fillId="0" borderId="0" xfId="504" applyNumberFormat="1" applyFont="1" applyFill="1" applyProtection="1">
      <alignment/>
      <protection locked="0"/>
    </xf>
    <xf numFmtId="1" fontId="32" fillId="17" borderId="0" xfId="504" applyNumberFormat="1" applyFont="1" applyFill="1" applyBorder="1" applyAlignment="1" applyProtection="1">
      <alignment horizontal="right"/>
      <protection locked="0"/>
    </xf>
    <xf numFmtId="1" fontId="32" fillId="0" borderId="0" xfId="504" applyNumberFormat="1" applyFont="1" applyFill="1" applyBorder="1" applyAlignment="1" applyProtection="1">
      <alignment horizontal="right"/>
      <protection locked="0"/>
    </xf>
    <xf numFmtId="1" fontId="55" fillId="0" borderId="0" xfId="504" applyNumberFormat="1" applyFont="1" applyFill="1" applyBorder="1" applyAlignment="1" applyProtection="1">
      <alignment/>
      <protection locked="0"/>
    </xf>
    <xf numFmtId="1" fontId="55" fillId="17" borderId="0" xfId="504" applyNumberFormat="1" applyFont="1" applyFill="1" applyBorder="1" applyAlignment="1" applyProtection="1">
      <alignment/>
      <protection locked="0"/>
    </xf>
    <xf numFmtId="1" fontId="32" fillId="17" borderId="0" xfId="504" applyNumberFormat="1" applyFont="1" applyFill="1" applyBorder="1" applyAlignment="1" applyProtection="1">
      <alignment horizontal="center"/>
      <protection locked="0"/>
    </xf>
    <xf numFmtId="3" fontId="54" fillId="0" borderId="0" xfId="504" applyNumberFormat="1" applyFont="1" applyFill="1" applyAlignment="1" applyProtection="1">
      <alignment horizontal="center" vertical="center"/>
      <protection locked="0"/>
    </xf>
    <xf numFmtId="3" fontId="54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04" applyNumberFormat="1" applyFont="1" applyFill="1" applyBorder="1" applyAlignment="1" applyProtection="1">
      <alignment horizontal="left" wrapText="1" shrinkToFit="1"/>
      <protection locked="0"/>
    </xf>
    <xf numFmtId="181" fontId="52" fillId="0" borderId="23" xfId="496" applyNumberFormat="1" applyFont="1" applyFill="1" applyBorder="1" applyAlignment="1">
      <alignment horizontal="center" vertical="center"/>
      <protection/>
    </xf>
    <xf numFmtId="181" fontId="52" fillId="0" borderId="24" xfId="496" applyNumberFormat="1" applyFont="1" applyFill="1" applyBorder="1" applyAlignment="1">
      <alignment horizontal="center" vertical="center"/>
      <protection/>
    </xf>
    <xf numFmtId="181" fontId="52" fillId="0" borderId="28" xfId="496" applyNumberFormat="1" applyFont="1" applyFill="1" applyBorder="1" applyAlignment="1">
      <alignment horizontal="center" vertical="center"/>
      <protection/>
    </xf>
    <xf numFmtId="181" fontId="23" fillId="0" borderId="28" xfId="496" applyNumberFormat="1" applyFont="1" applyFill="1" applyBorder="1" applyAlignment="1">
      <alignment horizontal="center" vertical="center"/>
      <protection/>
    </xf>
    <xf numFmtId="181" fontId="52" fillId="0" borderId="29" xfId="496" applyNumberFormat="1" applyFont="1" applyFill="1" applyBorder="1" applyAlignment="1">
      <alignment horizontal="center" vertical="center"/>
      <protection/>
    </xf>
    <xf numFmtId="0" fontId="20" fillId="0" borderId="30" xfId="496" applyFont="1" applyFill="1" applyBorder="1" applyAlignment="1">
      <alignment horizontal="left" vertical="center" wrapText="1"/>
      <protection/>
    </xf>
    <xf numFmtId="181" fontId="23" fillId="0" borderId="31" xfId="496" applyNumberFormat="1" applyFont="1" applyFill="1" applyBorder="1" applyAlignment="1">
      <alignment horizontal="center" vertical="center"/>
      <protection/>
    </xf>
    <xf numFmtId="181" fontId="23" fillId="0" borderId="32" xfId="496" applyNumberFormat="1" applyFont="1" applyFill="1" applyBorder="1" applyAlignment="1">
      <alignment horizontal="center" vertical="center"/>
      <protection/>
    </xf>
    <xf numFmtId="181" fontId="23" fillId="0" borderId="33" xfId="496" applyNumberFormat="1" applyFont="1" applyFill="1" applyBorder="1" applyAlignment="1">
      <alignment horizontal="center" vertical="center"/>
      <protection/>
    </xf>
    <xf numFmtId="181" fontId="23" fillId="0" borderId="34" xfId="496" applyNumberFormat="1" applyFont="1" applyFill="1" applyBorder="1" applyAlignment="1">
      <alignment horizontal="center" vertical="center"/>
      <protection/>
    </xf>
    <xf numFmtId="181" fontId="52" fillId="0" borderId="35" xfId="496" applyNumberFormat="1" applyFont="1" applyFill="1" applyBorder="1" applyAlignment="1">
      <alignment horizontal="center" vertical="center"/>
      <protection/>
    </xf>
    <xf numFmtId="181" fontId="52" fillId="0" borderId="36" xfId="496" applyNumberFormat="1" applyFont="1" applyFill="1" applyBorder="1" applyAlignment="1">
      <alignment horizontal="center" vertical="center"/>
      <protection/>
    </xf>
    <xf numFmtId="0" fontId="31" fillId="0" borderId="0" xfId="496" applyFont="1">
      <alignment/>
      <protection/>
    </xf>
    <xf numFmtId="181" fontId="23" fillId="0" borderId="37" xfId="496" applyNumberFormat="1" applyFont="1" applyFill="1" applyBorder="1" applyAlignment="1">
      <alignment horizontal="center" vertical="center"/>
      <protection/>
    </xf>
    <xf numFmtId="181" fontId="23" fillId="0" borderId="38" xfId="496" applyNumberFormat="1" applyFont="1" applyFill="1" applyBorder="1" applyAlignment="1">
      <alignment horizontal="center" vertical="center"/>
      <protection/>
    </xf>
    <xf numFmtId="181" fontId="23" fillId="0" borderId="39" xfId="496" applyNumberFormat="1" applyFont="1" applyFill="1" applyBorder="1" applyAlignment="1">
      <alignment horizontal="center" vertical="center"/>
      <protection/>
    </xf>
    <xf numFmtId="181" fontId="23" fillId="0" borderId="40" xfId="496" applyNumberFormat="1" applyFont="1" applyFill="1" applyBorder="1" applyAlignment="1">
      <alignment horizontal="center" vertical="center"/>
      <protection/>
    </xf>
    <xf numFmtId="49" fontId="31" fillId="0" borderId="41" xfId="496" applyNumberFormat="1" applyFont="1" applyFill="1" applyBorder="1" applyAlignment="1">
      <alignment horizontal="center" vertical="center" wrapText="1"/>
      <protection/>
    </xf>
    <xf numFmtId="49" fontId="31" fillId="0" borderId="42" xfId="496" applyNumberFormat="1" applyFont="1" applyFill="1" applyBorder="1" applyAlignment="1">
      <alignment horizontal="center" vertical="center" wrapText="1"/>
      <protection/>
    </xf>
    <xf numFmtId="49" fontId="31" fillId="0" borderId="43" xfId="496" applyNumberFormat="1" applyFont="1" applyFill="1" applyBorder="1" applyAlignment="1">
      <alignment horizontal="center" vertical="center" wrapText="1"/>
      <protection/>
    </xf>
    <xf numFmtId="49" fontId="31" fillId="0" borderId="44" xfId="496" applyNumberFormat="1" applyFont="1" applyFill="1" applyBorder="1" applyAlignment="1">
      <alignment horizontal="center" vertical="center" wrapText="1"/>
      <protection/>
    </xf>
    <xf numFmtId="49" fontId="31" fillId="0" borderId="45" xfId="496" applyNumberFormat="1" applyFont="1" applyFill="1" applyBorder="1" applyAlignment="1">
      <alignment horizontal="center" vertical="center" wrapText="1"/>
      <protection/>
    </xf>
    <xf numFmtId="49" fontId="31" fillId="0" borderId="46" xfId="496" applyNumberFormat="1" applyFont="1" applyFill="1" applyBorder="1" applyAlignment="1">
      <alignment horizontal="center" vertical="center" wrapText="1"/>
      <protection/>
    </xf>
    <xf numFmtId="0" fontId="31" fillId="0" borderId="21" xfId="496" applyFont="1" applyBorder="1" applyAlignment="1">
      <alignment horizontal="center" vertical="center" wrapText="1"/>
      <protection/>
    </xf>
    <xf numFmtId="0" fontId="39" fillId="0" borderId="42" xfId="496" applyFont="1" applyBorder="1" applyAlignment="1">
      <alignment horizontal="center" vertical="center" wrapText="1"/>
      <protection/>
    </xf>
    <xf numFmtId="181" fontId="52" fillId="0" borderId="47" xfId="496" applyNumberFormat="1" applyFont="1" applyFill="1" applyBorder="1" applyAlignment="1">
      <alignment horizontal="center" vertical="center"/>
      <protection/>
    </xf>
    <xf numFmtId="181" fontId="52" fillId="0" borderId="48" xfId="496" applyNumberFormat="1" applyFont="1" applyFill="1" applyBorder="1" applyAlignment="1">
      <alignment horizontal="center" vertical="center"/>
      <protection/>
    </xf>
    <xf numFmtId="181" fontId="52" fillId="0" borderId="22" xfId="496" applyNumberFormat="1" applyFont="1" applyFill="1" applyBorder="1" applyAlignment="1">
      <alignment horizontal="center" vertical="center"/>
      <protection/>
    </xf>
    <xf numFmtId="181" fontId="52" fillId="0" borderId="30" xfId="496" applyNumberFormat="1" applyFont="1" applyFill="1" applyBorder="1" applyAlignment="1">
      <alignment horizontal="center" vertical="center"/>
      <protection/>
    </xf>
    <xf numFmtId="49" fontId="52" fillId="0" borderId="23" xfId="496" applyNumberFormat="1" applyFont="1" applyFill="1" applyBorder="1" applyAlignment="1">
      <alignment horizontal="center" vertical="center" wrapText="1"/>
      <protection/>
    </xf>
    <xf numFmtId="1" fontId="57" fillId="0" borderId="0" xfId="504" applyNumberFormat="1" applyFont="1" applyFill="1" applyBorder="1" applyAlignment="1" applyProtection="1">
      <alignment/>
      <protection locked="0"/>
    </xf>
    <xf numFmtId="1" fontId="51" fillId="0" borderId="0" xfId="504" applyNumberFormat="1" applyFont="1" applyFill="1" applyAlignment="1" applyProtection="1">
      <alignment horizontal="left"/>
      <protection locked="0"/>
    </xf>
    <xf numFmtId="1" fontId="51" fillId="0" borderId="0" xfId="504" applyNumberFormat="1" applyFont="1" applyFill="1" applyBorder="1" applyProtection="1">
      <alignment/>
      <protection locked="0"/>
    </xf>
    <xf numFmtId="1" fontId="38" fillId="0" borderId="0" xfId="504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51" fillId="0" borderId="0" xfId="506" applyFont="1">
      <alignment/>
      <protection/>
    </xf>
    <xf numFmtId="0" fontId="57" fillId="0" borderId="0" xfId="506" applyFont="1" applyFill="1" applyAlignment="1">
      <alignment/>
      <protection/>
    </xf>
    <xf numFmtId="0" fontId="57" fillId="0" borderId="0" xfId="506" applyFont="1" applyFill="1" applyAlignment="1">
      <alignment horizontal="center"/>
      <protection/>
    </xf>
    <xf numFmtId="0" fontId="20" fillId="0" borderId="3" xfId="501" applyFont="1" applyFill="1" applyBorder="1" applyAlignment="1">
      <alignment horizontal="center" vertical="center" wrapText="1"/>
      <protection/>
    </xf>
    <xf numFmtId="0" fontId="20" fillId="0" borderId="27" xfId="501" applyFont="1" applyFill="1" applyBorder="1" applyAlignment="1">
      <alignment horizontal="center" vertical="center" wrapText="1"/>
      <protection/>
    </xf>
    <xf numFmtId="0" fontId="20" fillId="0" borderId="27" xfId="506" applyFont="1" applyBorder="1" applyAlignment="1">
      <alignment horizontal="center" vertical="center" wrapText="1"/>
      <protection/>
    </xf>
    <xf numFmtId="0" fontId="53" fillId="0" borderId="27" xfId="506" applyFont="1" applyBorder="1" applyAlignment="1">
      <alignment horizontal="center" vertical="center" wrapText="1"/>
      <protection/>
    </xf>
    <xf numFmtId="0" fontId="53" fillId="17" borderId="3" xfId="506" applyFont="1" applyFill="1" applyBorder="1" applyAlignment="1">
      <alignment horizontal="center" vertical="center" wrapText="1"/>
      <protection/>
    </xf>
    <xf numFmtId="0" fontId="32" fillId="0" borderId="0" xfId="509" applyFont="1" applyAlignment="1">
      <alignment vertical="center" wrapText="1"/>
      <protection/>
    </xf>
    <xf numFmtId="0" fontId="59" fillId="0" borderId="0" xfId="509" applyFont="1" applyAlignment="1">
      <alignment vertical="center" wrapText="1"/>
      <protection/>
    </xf>
    <xf numFmtId="181" fontId="59" fillId="0" borderId="0" xfId="509" applyNumberFormat="1" applyFont="1" applyAlignment="1">
      <alignment vertical="center" wrapText="1"/>
      <protection/>
    </xf>
    <xf numFmtId="0" fontId="19" fillId="0" borderId="0" xfId="509" applyFont="1" applyAlignment="1">
      <alignment vertical="center" wrapText="1"/>
      <protection/>
    </xf>
    <xf numFmtId="181" fontId="20" fillId="0" borderId="3" xfId="501" applyNumberFormat="1" applyFont="1" applyFill="1" applyBorder="1" applyAlignment="1">
      <alignment horizontal="center" vertical="center" wrapText="1"/>
      <protection/>
    </xf>
    <xf numFmtId="182" fontId="20" fillId="0" borderId="3" xfId="501" applyNumberFormat="1" applyFont="1" applyFill="1" applyBorder="1" applyAlignment="1">
      <alignment horizontal="center" vertical="center"/>
      <protection/>
    </xf>
    <xf numFmtId="0" fontId="19" fillId="17" borderId="0" xfId="506" applyFont="1" applyFill="1">
      <alignment/>
      <protection/>
    </xf>
    <xf numFmtId="3" fontId="65" fillId="0" borderId="3" xfId="504" applyNumberFormat="1" applyFont="1" applyFill="1" applyBorder="1" applyAlignment="1" applyProtection="1">
      <alignment horizontal="center" vertical="center"/>
      <protection locked="0"/>
    </xf>
    <xf numFmtId="1" fontId="65" fillId="17" borderId="3" xfId="504" applyNumberFormat="1" applyFont="1" applyFill="1" applyBorder="1" applyAlignment="1" applyProtection="1">
      <alignment horizontal="center" vertical="center" wrapText="1"/>
      <protection locked="0"/>
    </xf>
    <xf numFmtId="1" fontId="65" fillId="0" borderId="3" xfId="504" applyNumberFormat="1" applyFont="1" applyFill="1" applyBorder="1" applyAlignment="1" applyProtection="1">
      <alignment horizontal="center" vertical="center"/>
      <protection locked="0"/>
    </xf>
    <xf numFmtId="1" fontId="67" fillId="0" borderId="3" xfId="504" applyNumberFormat="1" applyFont="1" applyFill="1" applyBorder="1" applyAlignment="1" applyProtection="1">
      <alignment horizontal="center" vertical="center"/>
      <protection/>
    </xf>
    <xf numFmtId="3" fontId="67" fillId="0" borderId="3" xfId="504" applyNumberFormat="1" applyFont="1" applyFill="1" applyBorder="1" applyAlignment="1" applyProtection="1">
      <alignment horizontal="center" vertical="center"/>
      <protection/>
    </xf>
    <xf numFmtId="1" fontId="67" fillId="0" borderId="0" xfId="504" applyNumberFormat="1" applyFont="1" applyFill="1" applyBorder="1" applyAlignment="1" applyProtection="1">
      <alignment horizontal="center" vertical="center"/>
      <protection locked="0"/>
    </xf>
    <xf numFmtId="0" fontId="21" fillId="0" borderId="3" xfId="509" applyFont="1" applyBorder="1" applyAlignment="1">
      <alignment horizontal="center" vertical="center" wrapText="1"/>
      <protection/>
    </xf>
    <xf numFmtId="0" fontId="21" fillId="0" borderId="3" xfId="509" applyFont="1" applyFill="1" applyBorder="1" applyAlignment="1">
      <alignment horizontal="center" vertical="center" wrapText="1"/>
      <protection/>
    </xf>
    <xf numFmtId="0" fontId="68" fillId="0" borderId="0" xfId="509" applyFont="1" applyAlignment="1">
      <alignment vertical="center" wrapText="1"/>
      <protection/>
    </xf>
    <xf numFmtId="49" fontId="52" fillId="0" borderId="21" xfId="496" applyNumberFormat="1" applyFont="1" applyFill="1" applyBorder="1" applyAlignment="1">
      <alignment horizontal="center" vertical="center" wrapText="1"/>
      <protection/>
    </xf>
    <xf numFmtId="0" fontId="20" fillId="0" borderId="3" xfId="509" applyFont="1" applyFill="1" applyBorder="1" applyAlignment="1">
      <alignment vertical="center" wrapText="1"/>
      <protection/>
    </xf>
    <xf numFmtId="0" fontId="20" fillId="0" borderId="3" xfId="506" applyFont="1" applyFill="1" applyBorder="1" applyAlignment="1">
      <alignment horizontal="left" vertical="center" wrapText="1"/>
      <protection/>
    </xf>
    <xf numFmtId="0" fontId="20" fillId="0" borderId="3" xfId="501" applyFont="1" applyFill="1" applyBorder="1" applyAlignment="1">
      <alignment vertical="center" wrapText="1"/>
      <protection/>
    </xf>
    <xf numFmtId="181" fontId="20" fillId="0" borderId="3" xfId="506" applyNumberFormat="1" applyFont="1" applyFill="1" applyBorder="1" applyAlignment="1">
      <alignment horizontal="center" vertical="center" wrapText="1"/>
      <protection/>
    </xf>
    <xf numFmtId="181" fontId="60" fillId="0" borderId="3" xfId="506" applyNumberFormat="1" applyFont="1" applyFill="1" applyBorder="1" applyAlignment="1">
      <alignment horizontal="center" vertical="center" wrapText="1"/>
      <protection/>
    </xf>
    <xf numFmtId="0" fontId="53" fillId="0" borderId="3" xfId="506" applyFont="1" applyFill="1" applyBorder="1" applyAlignment="1">
      <alignment horizontal="center" vertical="center" wrapText="1"/>
      <protection/>
    </xf>
    <xf numFmtId="0" fontId="20" fillId="0" borderId="27" xfId="506" applyFont="1" applyFill="1" applyBorder="1" applyAlignment="1">
      <alignment horizontal="center" vertical="center" wrapText="1"/>
      <protection/>
    </xf>
    <xf numFmtId="0" fontId="53" fillId="0" borderId="27" xfId="506" applyFont="1" applyFill="1" applyBorder="1" applyAlignment="1">
      <alignment horizontal="center" vertical="center" wrapText="1"/>
      <protection/>
    </xf>
    <xf numFmtId="3" fontId="20" fillId="0" borderId="3" xfId="501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" fontId="19" fillId="0" borderId="3" xfId="504" applyNumberFormat="1" applyFont="1" applyFill="1" applyBorder="1" applyAlignment="1" applyProtection="1">
      <alignment horizontal="left"/>
      <protection locked="0"/>
    </xf>
    <xf numFmtId="0" fontId="63" fillId="0" borderId="3" xfId="510" applyFont="1" applyFill="1" applyBorder="1" applyAlignment="1">
      <alignment horizontal="left" vertical="center"/>
      <protection/>
    </xf>
    <xf numFmtId="3" fontId="19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3" fontId="63" fillId="0" borderId="3" xfId="510" applyNumberFormat="1" applyFont="1" applyFill="1" applyBorder="1" applyAlignment="1">
      <alignment horizontal="center" vertical="center"/>
      <protection/>
    </xf>
    <xf numFmtId="3" fontId="19" fillId="0" borderId="3" xfId="504" applyNumberFormat="1" applyFont="1" applyFill="1" applyBorder="1" applyAlignment="1" applyProtection="1">
      <alignment horizontal="center" vertical="center" wrapText="1" shrinkToFit="1"/>
      <protection locked="0"/>
    </xf>
    <xf numFmtId="3" fontId="63" fillId="0" borderId="3" xfId="504" applyNumberFormat="1" applyFont="1" applyFill="1" applyBorder="1" applyAlignment="1" applyProtection="1">
      <alignment horizontal="center" vertical="center"/>
      <protection locked="0"/>
    </xf>
    <xf numFmtId="1" fontId="19" fillId="0" borderId="3" xfId="504" applyNumberFormat="1" applyFont="1" applyFill="1" applyBorder="1" applyAlignment="1" applyProtection="1">
      <alignment horizontal="center"/>
      <protection locked="0"/>
    </xf>
    <xf numFmtId="3" fontId="63" fillId="0" borderId="3" xfId="504" applyNumberFormat="1" applyFont="1" applyFill="1" applyBorder="1" applyAlignment="1" applyProtection="1">
      <alignment horizontal="center" vertical="center"/>
      <protection/>
    </xf>
    <xf numFmtId="3" fontId="19" fillId="0" borderId="3" xfId="504" applyNumberFormat="1" applyFont="1" applyFill="1" applyBorder="1" applyAlignment="1" applyProtection="1">
      <alignment horizontal="center"/>
      <protection locked="0"/>
    </xf>
    <xf numFmtId="3" fontId="20" fillId="0" borderId="3" xfId="509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0" fontId="61" fillId="0" borderId="0" xfId="496" applyFont="1" applyBorder="1" applyAlignment="1">
      <alignment horizontal="center" vertical="center" wrapText="1"/>
      <protection/>
    </xf>
    <xf numFmtId="0" fontId="23" fillId="0" borderId="49" xfId="496" applyFont="1" applyFill="1" applyBorder="1" applyAlignment="1">
      <alignment horizontal="center" vertical="center" wrapText="1"/>
      <protection/>
    </xf>
    <xf numFmtId="0" fontId="23" fillId="0" borderId="50" xfId="496" applyFont="1" applyFill="1" applyBorder="1" applyAlignment="1">
      <alignment horizontal="center" vertical="center" wrapText="1"/>
      <protection/>
    </xf>
    <xf numFmtId="0" fontId="36" fillId="0" borderId="0" xfId="508" applyFont="1" applyBorder="1" applyAlignment="1">
      <alignment horizontal="left" vertical="center" wrapText="1"/>
      <protection/>
    </xf>
    <xf numFmtId="0" fontId="23" fillId="0" borderId="49" xfId="496" applyFont="1" applyBorder="1" applyAlignment="1">
      <alignment horizontal="center" vertical="center"/>
      <protection/>
    </xf>
    <xf numFmtId="0" fontId="23" fillId="0" borderId="51" xfId="496" applyFont="1" applyBorder="1" applyAlignment="1">
      <alignment horizontal="center" vertical="center"/>
      <protection/>
    </xf>
    <xf numFmtId="0" fontId="23" fillId="0" borderId="50" xfId="496" applyFont="1" applyBorder="1" applyAlignment="1">
      <alignment horizontal="center" vertical="center"/>
      <protection/>
    </xf>
    <xf numFmtId="0" fontId="38" fillId="0" borderId="0" xfId="506" applyFont="1" applyFill="1" applyAlignment="1">
      <alignment horizontal="center" vertical="center" wrapText="1"/>
      <protection/>
    </xf>
    <xf numFmtId="0" fontId="58" fillId="0" borderId="0" xfId="506" applyFont="1" applyFill="1" applyAlignment="1">
      <alignment horizontal="center"/>
      <protection/>
    </xf>
    <xf numFmtId="0" fontId="56" fillId="0" borderId="23" xfId="509" applyFont="1" applyFill="1" applyBorder="1" applyAlignment="1">
      <alignment horizontal="center" vertical="center" wrapText="1"/>
      <protection/>
    </xf>
    <xf numFmtId="0" fontId="20" fillId="0" borderId="52" xfId="509" applyFont="1" applyFill="1" applyBorder="1" applyAlignment="1">
      <alignment horizontal="center" vertical="center" wrapText="1"/>
      <protection/>
    </xf>
    <xf numFmtId="0" fontId="20" fillId="0" borderId="28" xfId="509" applyFont="1" applyFill="1" applyBorder="1" applyAlignment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/>
    </xf>
    <xf numFmtId="1" fontId="21" fillId="0" borderId="53" xfId="504" applyNumberFormat="1" applyFont="1" applyFill="1" applyBorder="1" applyAlignment="1" applyProtection="1">
      <alignment horizontal="center" vertical="center" wrapText="1"/>
      <protection/>
    </xf>
    <xf numFmtId="1" fontId="21" fillId="0" borderId="29" xfId="504" applyNumberFormat="1" applyFont="1" applyFill="1" applyBorder="1" applyAlignment="1" applyProtection="1">
      <alignment horizontal="center" vertical="center" wrapText="1"/>
      <protection/>
    </xf>
    <xf numFmtId="1" fontId="38" fillId="0" borderId="0" xfId="504" applyNumberFormat="1" applyFont="1" applyFill="1" applyAlignment="1" applyProtection="1">
      <alignment horizontal="center" vertical="center" wrapText="1"/>
      <protection locked="0"/>
    </xf>
    <xf numFmtId="1" fontId="53" fillId="0" borderId="0" xfId="504" applyNumberFormat="1" applyFont="1" applyFill="1" applyBorder="1" applyAlignment="1" applyProtection="1">
      <alignment horizontal="center"/>
      <protection locked="0"/>
    </xf>
    <xf numFmtId="1" fontId="64" fillId="0" borderId="3" xfId="504" applyNumberFormat="1" applyFont="1" applyFill="1" applyBorder="1" applyAlignment="1" applyProtection="1">
      <alignment horizontal="left"/>
      <protection locked="0"/>
    </xf>
    <xf numFmtId="1" fontId="21" fillId="0" borderId="24" xfId="505" applyNumberFormat="1" applyFont="1" applyFill="1" applyBorder="1" applyAlignment="1" applyProtection="1">
      <alignment horizontal="center" vertical="center" wrapText="1"/>
      <protection/>
    </xf>
    <xf numFmtId="1" fontId="21" fillId="0" borderId="53" xfId="505" applyNumberFormat="1" applyFont="1" applyFill="1" applyBorder="1" applyAlignment="1" applyProtection="1">
      <alignment horizontal="center" vertical="center" wrapText="1"/>
      <protection/>
    </xf>
    <xf numFmtId="1" fontId="21" fillId="0" borderId="29" xfId="505" applyNumberFormat="1" applyFont="1" applyFill="1" applyBorder="1" applyAlignment="1" applyProtection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53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04" applyNumberFormat="1" applyFont="1" applyFill="1" applyBorder="1" applyAlignment="1" applyProtection="1">
      <alignment horizontal="center" vertical="center" wrapText="1"/>
      <protection locked="0"/>
    </xf>
    <xf numFmtId="1" fontId="38" fillId="0" borderId="0" xfId="504" applyNumberFormat="1" applyFont="1" applyFill="1" applyBorder="1" applyAlignment="1" applyProtection="1">
      <alignment horizontal="center" vertical="center"/>
      <protection locked="0"/>
    </xf>
    <xf numFmtId="1" fontId="58" fillId="0" borderId="0" xfId="504" applyNumberFormat="1" applyFont="1" applyFill="1" applyBorder="1" applyAlignment="1" applyProtection="1">
      <alignment horizontal="center" vertical="center"/>
      <protection locked="0"/>
    </xf>
    <xf numFmtId="181" fontId="19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81" fontId="19" fillId="0" borderId="0" xfId="504" applyNumberFormat="1" applyFont="1" applyFill="1" applyBorder="1" applyAlignment="1" applyProtection="1">
      <alignment horizontal="right"/>
      <protection locked="0"/>
    </xf>
    <xf numFmtId="181" fontId="19" fillId="17" borderId="0" xfId="504" applyNumberFormat="1" applyFont="1" applyFill="1" applyBorder="1" applyAlignment="1" applyProtection="1">
      <alignment horizontal="right"/>
      <protection locked="0"/>
    </xf>
    <xf numFmtId="181" fontId="66" fillId="0" borderId="3" xfId="504" applyNumberFormat="1" applyFont="1" applyFill="1" applyBorder="1" applyAlignment="1" applyProtection="1">
      <alignment horizontal="center" vertical="center"/>
      <protection/>
    </xf>
    <xf numFmtId="181" fontId="66" fillId="0" borderId="3" xfId="504" applyNumberFormat="1" applyFont="1" applyFill="1" applyBorder="1" applyAlignment="1" applyProtection="1">
      <alignment horizontal="center"/>
      <protection locked="0"/>
    </xf>
    <xf numFmtId="181" fontId="66" fillId="0" borderId="3" xfId="504" applyNumberFormat="1" applyFont="1" applyFill="1" applyBorder="1" applyAlignment="1" applyProtection="1">
      <alignment horizontal="center" vertical="center"/>
      <protection locked="0"/>
    </xf>
    <xf numFmtId="181" fontId="59" fillId="0" borderId="3" xfId="504" applyNumberFormat="1" applyFont="1" applyFill="1" applyBorder="1" applyAlignment="1" applyProtection="1">
      <alignment horizontal="center"/>
      <protection locked="0"/>
    </xf>
    <xf numFmtId="181" fontId="59" fillId="0" borderId="3" xfId="504" applyNumberFormat="1" applyFont="1" applyFill="1" applyBorder="1" applyAlignment="1" applyProtection="1">
      <alignment horizontal="center"/>
      <protection locked="0"/>
    </xf>
    <xf numFmtId="181" fontId="19" fillId="0" borderId="3" xfId="504" applyNumberFormat="1" applyFont="1" applyFill="1" applyBorder="1" applyAlignment="1" applyProtection="1">
      <alignment horizont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ФинᎰнсовый_Лист1 (3)_1" xfId="555"/>
    <cellStyle name="Comma" xfId="556"/>
    <cellStyle name="Comma [0]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M10" sqref="M10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23" t="s">
        <v>9</v>
      </c>
      <c r="C3" s="124"/>
      <c r="D3" s="126" t="s">
        <v>0</v>
      </c>
      <c r="E3" s="127"/>
      <c r="F3" s="127"/>
      <c r="G3" s="128"/>
      <c r="H3" s="126" t="s">
        <v>2</v>
      </c>
      <c r="I3" s="127"/>
      <c r="J3" s="127"/>
      <c r="K3" s="128"/>
    </row>
    <row r="4" spans="1:11" s="8" customFormat="1" ht="39.75" customHeight="1">
      <c r="A4" s="65"/>
      <c r="B4" s="15" t="s">
        <v>53</v>
      </c>
      <c r="C4" s="16" t="s">
        <v>16</v>
      </c>
      <c r="D4" s="15" t="s">
        <v>53</v>
      </c>
      <c r="E4" s="70" t="s">
        <v>32</v>
      </c>
      <c r="F4" s="16" t="s">
        <v>16</v>
      </c>
      <c r="G4" s="70" t="s">
        <v>33</v>
      </c>
      <c r="H4" s="15" t="s">
        <v>53</v>
      </c>
      <c r="I4" s="70" t="s">
        <v>34</v>
      </c>
      <c r="J4" s="16" t="s">
        <v>16</v>
      </c>
      <c r="K4" s="100" t="s">
        <v>35</v>
      </c>
    </row>
    <row r="5" spans="1:11" s="53" customFormat="1" ht="16.5" customHeight="1">
      <c r="A5" s="64" t="s">
        <v>1</v>
      </c>
      <c r="B5" s="58" t="s">
        <v>22</v>
      </c>
      <c r="C5" s="59" t="s">
        <v>23</v>
      </c>
      <c r="D5" s="60" t="s">
        <v>24</v>
      </c>
      <c r="E5" s="61" t="s">
        <v>25</v>
      </c>
      <c r="F5" s="60" t="s">
        <v>26</v>
      </c>
      <c r="G5" s="62" t="s">
        <v>27</v>
      </c>
      <c r="H5" s="63" t="s">
        <v>28</v>
      </c>
      <c r="I5" s="61" t="s">
        <v>29</v>
      </c>
      <c r="J5" s="60" t="s">
        <v>30</v>
      </c>
      <c r="K5" s="62" t="s">
        <v>31</v>
      </c>
    </row>
    <row r="6" spans="1:11" s="8" customFormat="1" ht="53.25" customHeight="1">
      <c r="A6" s="17" t="s">
        <v>19</v>
      </c>
      <c r="B6" s="54">
        <v>496.6</v>
      </c>
      <c r="C6" s="55">
        <v>496.9</v>
      </c>
      <c r="D6" s="56">
        <v>232.7</v>
      </c>
      <c r="E6" s="68">
        <f>ROUND(D6/B6*100,1)</f>
        <v>46.9</v>
      </c>
      <c r="F6" s="56">
        <v>224</v>
      </c>
      <c r="G6" s="66">
        <f>ROUND(F6/C6*100,1)</f>
        <v>45.1</v>
      </c>
      <c r="H6" s="57">
        <v>263.9</v>
      </c>
      <c r="I6" s="68">
        <f>ROUND(H6/B6*100,1)</f>
        <v>53.1</v>
      </c>
      <c r="J6" s="56">
        <v>272.9</v>
      </c>
      <c r="K6" s="66">
        <f>ROUND(J6/C6*100,1)</f>
        <v>54.9</v>
      </c>
    </row>
    <row r="7" spans="1:11" s="8" customFormat="1" ht="54" customHeight="1">
      <c r="A7" s="18" t="s">
        <v>10</v>
      </c>
      <c r="B7" s="19">
        <v>62.5</v>
      </c>
      <c r="C7" s="20">
        <v>62.8</v>
      </c>
      <c r="D7" s="21">
        <v>55.7</v>
      </c>
      <c r="E7" s="41" t="s">
        <v>21</v>
      </c>
      <c r="F7" s="21">
        <v>53.9</v>
      </c>
      <c r="G7" s="51" t="s">
        <v>21</v>
      </c>
      <c r="H7" s="43">
        <v>70</v>
      </c>
      <c r="I7" s="41" t="s">
        <v>21</v>
      </c>
      <c r="J7" s="21">
        <v>72.8</v>
      </c>
      <c r="K7" s="51" t="s">
        <v>21</v>
      </c>
    </row>
    <row r="8" spans="1:11" s="8" customFormat="1" ht="53.25" customHeight="1">
      <c r="A8" s="22" t="s">
        <v>11</v>
      </c>
      <c r="B8" s="23">
        <v>445.8</v>
      </c>
      <c r="C8" s="24">
        <v>441</v>
      </c>
      <c r="D8" s="25">
        <v>210.8</v>
      </c>
      <c r="E8" s="41">
        <f>ROUND(D8/B8*100,1)</f>
        <v>47.3</v>
      </c>
      <c r="F8" s="25">
        <v>207</v>
      </c>
      <c r="G8" s="51">
        <f>ROUND(F8/C8*100,1)</f>
        <v>46.9</v>
      </c>
      <c r="H8" s="44">
        <v>235</v>
      </c>
      <c r="I8" s="41">
        <f>ROUND(H8/B8*100,1)</f>
        <v>52.7</v>
      </c>
      <c r="J8" s="25">
        <v>234</v>
      </c>
      <c r="K8" s="51">
        <f>ROUND(J8/C8*100,1)</f>
        <v>53.1</v>
      </c>
    </row>
    <row r="9" spans="1:11" s="8" customFormat="1" ht="43.5" customHeight="1">
      <c r="A9" s="26" t="s">
        <v>12</v>
      </c>
      <c r="B9" s="19">
        <v>56.1</v>
      </c>
      <c r="C9" s="20">
        <v>55.8</v>
      </c>
      <c r="D9" s="21">
        <v>50.5</v>
      </c>
      <c r="E9" s="41" t="s">
        <v>21</v>
      </c>
      <c r="F9" s="21">
        <v>49.8</v>
      </c>
      <c r="G9" s="51" t="s">
        <v>21</v>
      </c>
      <c r="H9" s="43">
        <v>62.3</v>
      </c>
      <c r="I9" s="41" t="s">
        <v>21</v>
      </c>
      <c r="J9" s="21">
        <v>62.4</v>
      </c>
      <c r="K9" s="51" t="s">
        <v>21</v>
      </c>
    </row>
    <row r="10" spans="1:11" s="8" customFormat="1" ht="65.25" customHeight="1">
      <c r="A10" s="22" t="s">
        <v>13</v>
      </c>
      <c r="B10" s="23">
        <v>50.8</v>
      </c>
      <c r="C10" s="24">
        <v>55.9</v>
      </c>
      <c r="D10" s="25">
        <v>21.9</v>
      </c>
      <c r="E10" s="41">
        <f>ROUND(D10/B10*100,1)</f>
        <v>43.1</v>
      </c>
      <c r="F10" s="25">
        <v>17</v>
      </c>
      <c r="G10" s="51">
        <f>ROUND(F10/C10*100,1)</f>
        <v>30.4</v>
      </c>
      <c r="H10" s="44">
        <v>28.9</v>
      </c>
      <c r="I10" s="41">
        <f>ROUND(H10/B10*100,1)</f>
        <v>56.9</v>
      </c>
      <c r="J10" s="25">
        <v>38.9</v>
      </c>
      <c r="K10" s="51">
        <f>ROUND(J10/C10*100,1)</f>
        <v>69.6</v>
      </c>
    </row>
    <row r="11" spans="1:11" s="8" customFormat="1" ht="57" customHeight="1" thickBot="1">
      <c r="A11" s="27" t="s">
        <v>14</v>
      </c>
      <c r="B11" s="28">
        <v>10.2</v>
      </c>
      <c r="C11" s="29">
        <v>11.2</v>
      </c>
      <c r="D11" s="30">
        <v>9.4</v>
      </c>
      <c r="E11" s="42" t="s">
        <v>21</v>
      </c>
      <c r="F11" s="30">
        <v>7.6</v>
      </c>
      <c r="G11" s="52" t="s">
        <v>21</v>
      </c>
      <c r="H11" s="45">
        <v>11</v>
      </c>
      <c r="I11" s="42" t="s">
        <v>21</v>
      </c>
      <c r="J11" s="30">
        <v>14.3</v>
      </c>
      <c r="K11" s="52" t="s">
        <v>21</v>
      </c>
    </row>
    <row r="12" spans="1:11" s="8" customFormat="1" ht="59.25" customHeight="1" thickBot="1" thickTop="1">
      <c r="A12" s="46" t="s">
        <v>20</v>
      </c>
      <c r="B12" s="47">
        <v>298.4</v>
      </c>
      <c r="C12" s="48">
        <v>293.9</v>
      </c>
      <c r="D12" s="49">
        <v>185.1</v>
      </c>
      <c r="E12" s="69">
        <f>ROUND(D12/B12*100,1)</f>
        <v>62</v>
      </c>
      <c r="F12" s="49">
        <v>191.7</v>
      </c>
      <c r="G12" s="67">
        <f>ROUND(F12/C12*100,1)</f>
        <v>65.2</v>
      </c>
      <c r="H12" s="50">
        <v>113.3</v>
      </c>
      <c r="I12" s="69">
        <f>ROUND(H12/B12*100,1)</f>
        <v>38</v>
      </c>
      <c r="J12" s="49">
        <v>102.2</v>
      </c>
      <c r="K12" s="67">
        <f>ROUND(J12/C12*100,1)</f>
        <v>34.8</v>
      </c>
    </row>
    <row r="13" spans="1:11" s="9" customFormat="1" ht="26.25" customHeight="1" thickTop="1">
      <c r="A13" s="125" t="s">
        <v>15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BreakPreview" zoomScale="76" zoomScaleNormal="70" zoomScaleSheetLayoutView="76" zoomScalePageLayoutView="0" workbookViewId="0" topLeftCell="A1">
      <selection activeCell="J10" sqref="J10"/>
    </sheetView>
  </sheetViews>
  <sheetFormatPr defaultColWidth="0" defaultRowHeight="15"/>
  <cols>
    <col min="1" max="1" width="51.140625" style="75" customWidth="1"/>
    <col min="2" max="2" width="18.421875" style="75" customWidth="1"/>
    <col min="3" max="3" width="15.8515625" style="90" customWidth="1"/>
    <col min="4" max="4" width="12.7109375" style="90" customWidth="1"/>
    <col min="5" max="5" width="14.7109375" style="90" customWidth="1"/>
    <col min="6" max="6" width="12.421875" style="90" customWidth="1"/>
    <col min="7" max="7" width="11.28125" style="75" bestFit="1" customWidth="1"/>
    <col min="8" max="254" width="9.140625" style="75" customWidth="1"/>
    <col min="255" max="255" width="54.28125" style="75" customWidth="1"/>
    <col min="256" max="16384" width="0" style="75" hidden="1" customWidth="1"/>
  </cols>
  <sheetData>
    <row r="1" spans="1:6" ht="58.5" customHeight="1">
      <c r="A1" s="129" t="s">
        <v>75</v>
      </c>
      <c r="B1" s="129"/>
      <c r="C1" s="129"/>
      <c r="D1" s="129"/>
      <c r="E1" s="129"/>
      <c r="F1" s="129"/>
    </row>
    <row r="2" spans="1:6" s="76" customFormat="1" ht="21" customHeight="1">
      <c r="A2" s="130" t="s">
        <v>36</v>
      </c>
      <c r="B2" s="130"/>
      <c r="C2" s="130"/>
      <c r="D2" s="130"/>
      <c r="E2" s="130"/>
      <c r="F2" s="130"/>
    </row>
    <row r="3" spans="1:6" ht="18" customHeight="1">
      <c r="A3" s="77"/>
      <c r="B3" s="77"/>
      <c r="C3" s="77"/>
      <c r="D3" s="77"/>
      <c r="E3" s="77"/>
      <c r="F3" s="78" t="s">
        <v>37</v>
      </c>
    </row>
    <row r="4" spans="1:6" s="84" customFormat="1" ht="57" customHeight="1">
      <c r="A4" s="79" t="s">
        <v>38</v>
      </c>
      <c r="B4" s="80" t="s">
        <v>39</v>
      </c>
      <c r="C4" s="81" t="s">
        <v>2</v>
      </c>
      <c r="D4" s="82" t="s">
        <v>40</v>
      </c>
      <c r="E4" s="81" t="s">
        <v>0</v>
      </c>
      <c r="F4" s="83" t="s">
        <v>41</v>
      </c>
    </row>
    <row r="5" spans="1:6" s="99" customFormat="1" ht="17.25" customHeight="1">
      <c r="A5" s="97" t="s">
        <v>1</v>
      </c>
      <c r="B5" s="97">
        <v>1</v>
      </c>
      <c r="C5" s="98">
        <v>2</v>
      </c>
      <c r="D5" s="97">
        <v>3</v>
      </c>
      <c r="E5" s="98">
        <v>4</v>
      </c>
      <c r="F5" s="97">
        <v>5</v>
      </c>
    </row>
    <row r="6" spans="1:7" s="85" customFormat="1" ht="33.75" customHeight="1">
      <c r="A6" s="101" t="s">
        <v>42</v>
      </c>
      <c r="B6" s="120">
        <v>19861</v>
      </c>
      <c r="C6" s="110">
        <f>B6-E6</f>
        <v>9952</v>
      </c>
      <c r="D6" s="104">
        <f>C6/B6*100</f>
        <v>50.108252353859314</v>
      </c>
      <c r="E6" s="121">
        <v>9909</v>
      </c>
      <c r="F6" s="105">
        <f>E6/B6*100</f>
        <v>49.89174764614068</v>
      </c>
      <c r="G6" s="86"/>
    </row>
    <row r="7" spans="1:7" s="85" customFormat="1" ht="46.5" customHeight="1">
      <c r="A7" s="102" t="s">
        <v>48</v>
      </c>
      <c r="B7" s="121">
        <v>10587</v>
      </c>
      <c r="C7" s="110">
        <f>B7-E7</f>
        <v>6441</v>
      </c>
      <c r="D7" s="104">
        <f>C7/B7*100</f>
        <v>60.83876452252763</v>
      </c>
      <c r="E7" s="121">
        <v>4146</v>
      </c>
      <c r="F7" s="105">
        <f>E7/B7*100</f>
        <v>39.161235477472374</v>
      </c>
      <c r="G7" s="86"/>
    </row>
    <row r="8" spans="1:7" s="85" customFormat="1" ht="34.5" customHeight="1">
      <c r="A8" s="101" t="s">
        <v>43</v>
      </c>
      <c r="B8" s="120">
        <v>3760</v>
      </c>
      <c r="C8" s="110">
        <f>B8-E8</f>
        <v>2246</v>
      </c>
      <c r="D8" s="104">
        <f>C8/B8*100</f>
        <v>59.73404255319149</v>
      </c>
      <c r="E8" s="121">
        <v>1514</v>
      </c>
      <c r="F8" s="105">
        <f>E8/B8*100</f>
        <v>40.26595744680851</v>
      </c>
      <c r="G8" s="86"/>
    </row>
    <row r="9" spans="1:7" s="85" customFormat="1" ht="62.25" customHeight="1">
      <c r="A9" s="101" t="s">
        <v>5</v>
      </c>
      <c r="B9" s="120">
        <v>3165</v>
      </c>
      <c r="C9" s="110">
        <f>B9-E9</f>
        <v>1780</v>
      </c>
      <c r="D9" s="104">
        <f>C9/B9*100</f>
        <v>56.24012638230648</v>
      </c>
      <c r="E9" s="121">
        <v>1385</v>
      </c>
      <c r="F9" s="105">
        <f>E9/B9*100</f>
        <v>43.75987361769352</v>
      </c>
      <c r="G9" s="86"/>
    </row>
    <row r="10" spans="1:7" s="87" customFormat="1" ht="48.75" customHeight="1">
      <c r="A10" s="101" t="s">
        <v>44</v>
      </c>
      <c r="B10" s="120">
        <v>18837</v>
      </c>
      <c r="C10" s="110">
        <f>B10-E10</f>
        <v>9540</v>
      </c>
      <c r="D10" s="104">
        <f>C10/B10*100</f>
        <v>50.64500716674629</v>
      </c>
      <c r="E10" s="121">
        <v>9297</v>
      </c>
      <c r="F10" s="105">
        <f>E10/B10*100</f>
        <v>49.354992833253704</v>
      </c>
      <c r="G10" s="86"/>
    </row>
    <row r="11" spans="1:7" s="87" customFormat="1" ht="27" customHeight="1">
      <c r="A11" s="131" t="s">
        <v>76</v>
      </c>
      <c r="B11" s="132"/>
      <c r="C11" s="132"/>
      <c r="D11" s="132"/>
      <c r="E11" s="132"/>
      <c r="F11" s="133"/>
      <c r="G11" s="86"/>
    </row>
    <row r="12" spans="1:7" s="87" customFormat="1" ht="48.75" customHeight="1">
      <c r="A12" s="79" t="s">
        <v>38</v>
      </c>
      <c r="B12" s="80" t="s">
        <v>39</v>
      </c>
      <c r="C12" s="107" t="s">
        <v>2</v>
      </c>
      <c r="D12" s="108" t="s">
        <v>40</v>
      </c>
      <c r="E12" s="107" t="s">
        <v>0</v>
      </c>
      <c r="F12" s="106" t="s">
        <v>41</v>
      </c>
      <c r="G12" s="86"/>
    </row>
    <row r="13" spans="1:8" ht="48.75" customHeight="1">
      <c r="A13" s="103" t="s">
        <v>49</v>
      </c>
      <c r="B13" s="109">
        <v>8558</v>
      </c>
      <c r="C13" s="109">
        <f>B13-E13</f>
        <v>3976</v>
      </c>
      <c r="D13" s="88">
        <f>C13/B13*100</f>
        <v>46.459453143257775</v>
      </c>
      <c r="E13" s="109">
        <v>4582</v>
      </c>
      <c r="F13" s="89">
        <f>E13/B13*100</f>
        <v>53.54054685674223</v>
      </c>
      <c r="G13" s="86"/>
      <c r="H13" s="87"/>
    </row>
    <row r="14" spans="1:7" ht="48.75" customHeight="1">
      <c r="A14" s="103" t="s">
        <v>45</v>
      </c>
      <c r="B14" s="109">
        <v>6678</v>
      </c>
      <c r="C14" s="109">
        <f>B14-E14</f>
        <v>3224</v>
      </c>
      <c r="D14" s="88">
        <f>C14/B14*100</f>
        <v>48.277927523210536</v>
      </c>
      <c r="E14" s="109">
        <v>3454</v>
      </c>
      <c r="F14" s="89">
        <f>E14/B14*100</f>
        <v>51.722072476789464</v>
      </c>
      <c r="G14" s="86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31"/>
  <sheetViews>
    <sheetView tabSelected="1" view="pageBreakPreview" zoomScale="80" zoomScaleNormal="85" zoomScaleSheetLayoutView="80" zoomScalePageLayoutView="0" workbookViewId="0" topLeftCell="A1">
      <selection activeCell="U36" sqref="U36"/>
    </sheetView>
  </sheetViews>
  <sheetFormatPr defaultColWidth="9.140625" defaultRowHeight="15"/>
  <cols>
    <col min="1" max="1" width="13.421875" style="40" customWidth="1"/>
    <col min="2" max="2" width="9.7109375" style="39" customWidth="1"/>
    <col min="3" max="3" width="8.28125" style="34" customWidth="1"/>
    <col min="4" max="4" width="6.8515625" style="33" customWidth="1"/>
    <col min="5" max="5" width="7.8515625" style="33" customWidth="1"/>
    <col min="6" max="6" width="9.140625" style="33" customWidth="1"/>
    <col min="7" max="7" width="6.8515625" style="33" customWidth="1"/>
    <col min="8" max="8" width="7.8515625" style="33" customWidth="1"/>
    <col min="9" max="9" width="8.421875" style="34" customWidth="1"/>
    <col min="10" max="10" width="6.7109375" style="33" customWidth="1"/>
    <col min="11" max="11" width="8.140625" style="33" customWidth="1"/>
    <col min="12" max="12" width="9.140625" style="34" customWidth="1"/>
    <col min="13" max="13" width="7.00390625" style="33" customWidth="1"/>
    <col min="14" max="14" width="9.57421875" style="33" customWidth="1"/>
    <col min="15" max="15" width="9.140625" style="34" customWidth="1"/>
    <col min="16" max="16" width="6.421875" style="33" customWidth="1"/>
    <col min="17" max="17" width="8.140625" style="33" customWidth="1"/>
    <col min="18" max="18" width="8.7109375" style="34" customWidth="1"/>
    <col min="19" max="19" width="7.00390625" style="33" customWidth="1"/>
    <col min="20" max="20" width="8.140625" style="33" customWidth="1"/>
    <col min="21" max="21" width="8.57421875" style="33" customWidth="1"/>
    <col min="22" max="22" width="6.57421875" style="2" customWidth="1"/>
    <col min="23" max="175" width="9.140625" style="2" customWidth="1"/>
    <col min="176" max="176" width="15.28125" style="2" customWidth="1"/>
    <col min="177" max="177" width="8.7109375" style="2" customWidth="1"/>
    <col min="178" max="178" width="8.28125" style="2" customWidth="1"/>
    <col min="179" max="179" width="6.140625" style="2" customWidth="1"/>
    <col min="180" max="180" width="8.28125" style="2" customWidth="1"/>
    <col min="181" max="181" width="8.57421875" style="2" customWidth="1"/>
    <col min="182" max="182" width="6.421875" style="2" customWidth="1"/>
    <col min="183" max="183" width="8.28125" style="2" customWidth="1"/>
    <col min="184" max="184" width="8.57421875" style="2" customWidth="1"/>
    <col min="185" max="185" width="6.00390625" style="2" customWidth="1"/>
    <col min="186" max="186" width="7.140625" style="2" customWidth="1"/>
    <col min="187" max="187" width="7.00390625" style="2" customWidth="1"/>
    <col min="188" max="188" width="6.28125" style="2" customWidth="1"/>
    <col min="189" max="189" width="7.57421875" style="2" customWidth="1"/>
    <col min="190" max="190" width="7.00390625" style="2" customWidth="1"/>
    <col min="191" max="191" width="6.421875" style="2" customWidth="1"/>
    <col min="192" max="192" width="7.140625" style="2" customWidth="1"/>
    <col min="193" max="193" width="7.28125" style="2" customWidth="1"/>
    <col min="194" max="194" width="6.7109375" style="2" customWidth="1"/>
    <col min="195" max="195" width="8.7109375" style="2" customWidth="1"/>
    <col min="196" max="196" width="8.57421875" style="2" customWidth="1"/>
    <col min="197" max="197" width="6.57421875" style="2" customWidth="1"/>
    <col min="198" max="198" width="9.00390625" style="2" customWidth="1"/>
    <col min="199" max="199" width="8.28125" style="2" customWidth="1"/>
    <col min="200" max="200" width="6.00390625" style="2" customWidth="1"/>
    <col min="201" max="201" width="8.28125" style="2" customWidth="1"/>
    <col min="202" max="202" width="8.8515625" style="2" customWidth="1"/>
    <col min="203" max="203" width="6.421875" style="2" customWidth="1"/>
    <col min="204" max="204" width="8.421875" style="2" customWidth="1"/>
    <col min="205" max="205" width="8.28125" style="2" customWidth="1"/>
    <col min="206" max="206" width="6.28125" style="2" customWidth="1"/>
    <col min="207" max="207" width="8.421875" style="2" customWidth="1"/>
    <col min="208" max="208" width="8.28125" style="2" customWidth="1"/>
    <col min="209" max="209" width="6.140625" style="2" customWidth="1"/>
    <col min="210" max="210" width="8.57421875" style="2" customWidth="1"/>
    <col min="211" max="211" width="8.421875" style="2" customWidth="1"/>
    <col min="212" max="212" width="6.28125" style="2" customWidth="1"/>
    <col min="213" max="16384" width="9.140625" style="2" customWidth="1"/>
  </cols>
  <sheetData>
    <row r="1" spans="1:22" s="1" customFormat="1" ht="30" customHeight="1">
      <c r="A1" s="137" t="s">
        <v>51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s="1" customFormat="1" ht="19.5" customHeight="1">
      <c r="A2" s="146" t="s">
        <v>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s="1" customFormat="1" ht="19.5" customHeight="1">
      <c r="A3" s="147" t="s">
        <v>36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</row>
    <row r="4" spans="1:21" s="1" customFormat="1" ht="12.75" customHeight="1">
      <c r="A4" s="72"/>
      <c r="B4" s="38"/>
      <c r="C4" s="35"/>
      <c r="D4" s="36"/>
      <c r="E4" s="36"/>
      <c r="F4" s="36"/>
      <c r="G4" s="36"/>
      <c r="H4" s="36"/>
      <c r="I4" s="35"/>
      <c r="J4" s="31"/>
      <c r="K4" s="31"/>
      <c r="L4" s="35"/>
      <c r="M4" s="36"/>
      <c r="N4" s="37"/>
      <c r="O4" s="35"/>
      <c r="P4" s="36"/>
      <c r="Q4" s="36"/>
      <c r="R4" s="32"/>
      <c r="S4" s="32"/>
      <c r="T4" s="32"/>
      <c r="U4" s="138"/>
    </row>
    <row r="5" spans="1:22" s="73" customFormat="1" ht="79.5" customHeight="1">
      <c r="A5" s="139"/>
      <c r="B5" s="134" t="s">
        <v>3</v>
      </c>
      <c r="C5" s="135"/>
      <c r="D5" s="136"/>
      <c r="E5" s="134" t="s">
        <v>50</v>
      </c>
      <c r="F5" s="135"/>
      <c r="G5" s="136"/>
      <c r="H5" s="134" t="s">
        <v>4</v>
      </c>
      <c r="I5" s="135"/>
      <c r="J5" s="136"/>
      <c r="K5" s="134" t="s">
        <v>5</v>
      </c>
      <c r="L5" s="135"/>
      <c r="M5" s="136"/>
      <c r="N5" s="134" t="s">
        <v>17</v>
      </c>
      <c r="O5" s="135"/>
      <c r="P5" s="136"/>
      <c r="Q5" s="143" t="s">
        <v>6</v>
      </c>
      <c r="R5" s="144"/>
      <c r="S5" s="145"/>
      <c r="T5" s="140" t="s">
        <v>18</v>
      </c>
      <c r="U5" s="141"/>
      <c r="V5" s="142"/>
    </row>
    <row r="6" spans="1:22" s="71" customFormat="1" ht="33.75" customHeight="1">
      <c r="A6" s="139"/>
      <c r="B6" s="91" t="s">
        <v>7</v>
      </c>
      <c r="C6" s="92" t="s">
        <v>46</v>
      </c>
      <c r="D6" s="92" t="s">
        <v>47</v>
      </c>
      <c r="E6" s="93" t="s">
        <v>7</v>
      </c>
      <c r="F6" s="92" t="s">
        <v>46</v>
      </c>
      <c r="G6" s="92" t="s">
        <v>47</v>
      </c>
      <c r="H6" s="93" t="s">
        <v>7</v>
      </c>
      <c r="I6" s="92" t="s">
        <v>46</v>
      </c>
      <c r="J6" s="92" t="s">
        <v>47</v>
      </c>
      <c r="K6" s="93" t="s">
        <v>7</v>
      </c>
      <c r="L6" s="92" t="s">
        <v>46</v>
      </c>
      <c r="M6" s="92" t="s">
        <v>47</v>
      </c>
      <c r="N6" s="93" t="s">
        <v>7</v>
      </c>
      <c r="O6" s="92" t="s">
        <v>46</v>
      </c>
      <c r="P6" s="92" t="s">
        <v>47</v>
      </c>
      <c r="Q6" s="93" t="s">
        <v>7</v>
      </c>
      <c r="R6" s="92" t="s">
        <v>46</v>
      </c>
      <c r="S6" s="92" t="s">
        <v>47</v>
      </c>
      <c r="T6" s="93" t="s">
        <v>7</v>
      </c>
      <c r="U6" s="92" t="s">
        <v>46</v>
      </c>
      <c r="V6" s="92" t="s">
        <v>47</v>
      </c>
    </row>
    <row r="7" spans="1:22" s="96" customFormat="1" ht="9.75" customHeight="1">
      <c r="A7" s="94" t="s">
        <v>1</v>
      </c>
      <c r="B7" s="95">
        <v>1</v>
      </c>
      <c r="C7" s="95">
        <v>2</v>
      </c>
      <c r="D7" s="95">
        <v>3</v>
      </c>
      <c r="E7" s="95">
        <v>4</v>
      </c>
      <c r="F7" s="95">
        <v>5</v>
      </c>
      <c r="G7" s="95">
        <v>6</v>
      </c>
      <c r="H7" s="95">
        <v>7</v>
      </c>
      <c r="I7" s="95">
        <v>8</v>
      </c>
      <c r="J7" s="95">
        <v>9</v>
      </c>
      <c r="K7" s="95">
        <v>10</v>
      </c>
      <c r="L7" s="95">
        <v>11</v>
      </c>
      <c r="M7" s="95">
        <v>12</v>
      </c>
      <c r="N7" s="95">
        <v>13</v>
      </c>
      <c r="O7" s="95">
        <v>14</v>
      </c>
      <c r="P7" s="95">
        <v>15</v>
      </c>
      <c r="Q7" s="95">
        <v>16</v>
      </c>
      <c r="R7" s="95">
        <v>17</v>
      </c>
      <c r="S7" s="95">
        <v>18</v>
      </c>
      <c r="T7" s="95">
        <v>19</v>
      </c>
      <c r="U7" s="95">
        <v>20</v>
      </c>
      <c r="V7" s="95">
        <v>21</v>
      </c>
    </row>
    <row r="8" spans="1:22" s="74" customFormat="1" ht="18.75" customHeight="1">
      <c r="A8" s="112" t="s">
        <v>8</v>
      </c>
      <c r="B8" s="114">
        <f>SUM(B9:B28)</f>
        <v>19861</v>
      </c>
      <c r="C8" s="151">
        <f>100-D8</f>
        <v>50.10825235385932</v>
      </c>
      <c r="D8" s="151">
        <v>49.89174764614068</v>
      </c>
      <c r="E8" s="116">
        <f>SUM(E9:E28)</f>
        <v>10587</v>
      </c>
      <c r="F8" s="151">
        <f>100-G8</f>
        <v>60.838764522527626</v>
      </c>
      <c r="G8" s="151">
        <v>39.161235477472374</v>
      </c>
      <c r="H8" s="116">
        <f>SUM(H9:H28)</f>
        <v>3760</v>
      </c>
      <c r="I8" s="153">
        <f>100-J8</f>
        <v>59.73404255319149</v>
      </c>
      <c r="J8" s="153">
        <v>40.26595744680851</v>
      </c>
      <c r="K8" s="116">
        <f>SUM(K9:K28)</f>
        <v>3165</v>
      </c>
      <c r="L8" s="153">
        <f>100-M8</f>
        <v>56.24012638230648</v>
      </c>
      <c r="M8" s="151">
        <v>43.75987361769352</v>
      </c>
      <c r="N8" s="118">
        <f>SUM(N9:N28)</f>
        <v>18837</v>
      </c>
      <c r="O8" s="151">
        <f>100-P8</f>
        <v>50.645007166746296</v>
      </c>
      <c r="P8" s="151">
        <v>49.354992833253704</v>
      </c>
      <c r="Q8" s="118">
        <f>SUM(Q9:Q28)</f>
        <v>8558</v>
      </c>
      <c r="R8" s="153">
        <f>100-S8</f>
        <v>46.45945314325777</v>
      </c>
      <c r="S8" s="153">
        <v>53.54054685674223</v>
      </c>
      <c r="T8" s="116">
        <f>SUM(T9:T28)</f>
        <v>6678</v>
      </c>
      <c r="U8" s="153">
        <f>100-V8</f>
        <v>48.277927523210536</v>
      </c>
      <c r="V8" s="153">
        <v>51.722072476789464</v>
      </c>
    </row>
    <row r="9" spans="1:22" ht="15.75">
      <c r="A9" s="111" t="s">
        <v>54</v>
      </c>
      <c r="B9" s="115">
        <v>1040</v>
      </c>
      <c r="C9" s="151">
        <f aca="true" t="shared" si="0" ref="C9:C28">100-D9</f>
        <v>47.11538461538461</v>
      </c>
      <c r="D9" s="152">
        <v>52.88461538461539</v>
      </c>
      <c r="E9" s="117">
        <v>445</v>
      </c>
      <c r="F9" s="151">
        <f aca="true" t="shared" si="1" ref="F9:F28">100-G9</f>
        <v>59.7752808988764</v>
      </c>
      <c r="G9" s="156">
        <v>40.2247191011236</v>
      </c>
      <c r="H9" s="117">
        <v>165</v>
      </c>
      <c r="I9" s="153">
        <f aca="true" t="shared" si="2" ref="I9:I28">100-J9</f>
        <v>45.45454545454546</v>
      </c>
      <c r="J9" s="154">
        <v>54.54545454545454</v>
      </c>
      <c r="K9" s="117">
        <v>120</v>
      </c>
      <c r="L9" s="153">
        <f aca="true" t="shared" si="3" ref="L9:L28">100-M9</f>
        <v>35</v>
      </c>
      <c r="M9" s="154">
        <v>65</v>
      </c>
      <c r="N9" s="117">
        <v>1014</v>
      </c>
      <c r="O9" s="151">
        <f aca="true" t="shared" si="4" ref="O9:O28">100-P9</f>
        <v>47.04142011834319</v>
      </c>
      <c r="P9" s="154">
        <v>52.95857988165681</v>
      </c>
      <c r="Q9" s="119">
        <v>482</v>
      </c>
      <c r="R9" s="153">
        <f aca="true" t="shared" si="5" ref="R9:R28">100-S9</f>
        <v>47.925311203319495</v>
      </c>
      <c r="S9" s="154">
        <v>52.074688796680505</v>
      </c>
      <c r="T9" s="117">
        <v>385</v>
      </c>
      <c r="U9" s="153">
        <f aca="true" t="shared" si="6" ref="U9:U28">100-V9</f>
        <v>49.350649350649356</v>
      </c>
      <c r="V9" s="155">
        <v>50.649350649350644</v>
      </c>
    </row>
    <row r="10" spans="1:22" ht="15.75">
      <c r="A10" s="111" t="s">
        <v>55</v>
      </c>
      <c r="B10" s="115">
        <v>689</v>
      </c>
      <c r="C10" s="151">
        <f t="shared" si="0"/>
        <v>48.040638606676346</v>
      </c>
      <c r="D10" s="152">
        <v>51.959361393323654</v>
      </c>
      <c r="E10" s="117">
        <v>482</v>
      </c>
      <c r="F10" s="151">
        <f t="shared" si="1"/>
        <v>61.203319502074685</v>
      </c>
      <c r="G10" s="156">
        <v>38.796680497925315</v>
      </c>
      <c r="H10" s="117">
        <v>137</v>
      </c>
      <c r="I10" s="153">
        <f t="shared" si="2"/>
        <v>51.824817518248175</v>
      </c>
      <c r="J10" s="154">
        <v>48.175182481751825</v>
      </c>
      <c r="K10" s="117">
        <v>182</v>
      </c>
      <c r="L10" s="153">
        <f t="shared" si="3"/>
        <v>39.01098901098901</v>
      </c>
      <c r="M10" s="154">
        <v>60.98901098901099</v>
      </c>
      <c r="N10" s="117">
        <v>667</v>
      </c>
      <c r="O10" s="151">
        <f t="shared" si="4"/>
        <v>48.42578710644677</v>
      </c>
      <c r="P10" s="154">
        <v>51.57421289355323</v>
      </c>
      <c r="Q10" s="117">
        <v>284</v>
      </c>
      <c r="R10" s="153">
        <f t="shared" si="5"/>
        <v>44.366197183098585</v>
      </c>
      <c r="S10" s="154">
        <v>55.633802816901415</v>
      </c>
      <c r="T10" s="117">
        <v>217</v>
      </c>
      <c r="U10" s="153">
        <f t="shared" si="6"/>
        <v>50.69124423963134</v>
      </c>
      <c r="V10" s="155">
        <v>49.30875576036866</v>
      </c>
    </row>
    <row r="11" spans="1:22" ht="15.75">
      <c r="A11" s="111" t="s">
        <v>56</v>
      </c>
      <c r="B11" s="115">
        <v>601</v>
      </c>
      <c r="C11" s="151">
        <f t="shared" si="0"/>
        <v>53.910149750415975</v>
      </c>
      <c r="D11" s="152">
        <v>46.089850249584025</v>
      </c>
      <c r="E11" s="117">
        <v>308</v>
      </c>
      <c r="F11" s="151">
        <f t="shared" si="1"/>
        <v>71.75324675324676</v>
      </c>
      <c r="G11" s="156">
        <v>28.246753246753247</v>
      </c>
      <c r="H11" s="117">
        <v>180</v>
      </c>
      <c r="I11" s="153">
        <f t="shared" si="2"/>
        <v>71.11111111111111</v>
      </c>
      <c r="J11" s="154">
        <v>28.888888888888886</v>
      </c>
      <c r="K11" s="117">
        <v>128</v>
      </c>
      <c r="L11" s="153">
        <f t="shared" si="3"/>
        <v>77.34375</v>
      </c>
      <c r="M11" s="154">
        <v>22.65625</v>
      </c>
      <c r="N11" s="117">
        <v>567</v>
      </c>
      <c r="O11" s="151">
        <f t="shared" si="4"/>
        <v>52.55731922398589</v>
      </c>
      <c r="P11" s="154">
        <v>47.44268077601411</v>
      </c>
      <c r="Q11" s="117">
        <v>216</v>
      </c>
      <c r="R11" s="153">
        <f t="shared" si="5"/>
        <v>46.75925925925925</v>
      </c>
      <c r="S11" s="154">
        <v>53.24074074074075</v>
      </c>
      <c r="T11" s="117">
        <v>167</v>
      </c>
      <c r="U11" s="153">
        <f t="shared" si="6"/>
        <v>47.90419161676647</v>
      </c>
      <c r="V11" s="155">
        <v>52.09580838323353</v>
      </c>
    </row>
    <row r="12" spans="1:22" ht="15.75">
      <c r="A12" s="111" t="s">
        <v>57</v>
      </c>
      <c r="B12" s="115">
        <v>574</v>
      </c>
      <c r="C12" s="151">
        <f t="shared" si="0"/>
        <v>61.67247386759582</v>
      </c>
      <c r="D12" s="152">
        <v>38.32752613240418</v>
      </c>
      <c r="E12" s="117">
        <v>300</v>
      </c>
      <c r="F12" s="151">
        <f t="shared" si="1"/>
        <v>70.33333333333333</v>
      </c>
      <c r="G12" s="156">
        <v>29.666666666666668</v>
      </c>
      <c r="H12" s="117">
        <v>154</v>
      </c>
      <c r="I12" s="153">
        <f t="shared" si="2"/>
        <v>79.87012987012987</v>
      </c>
      <c r="J12" s="154">
        <v>20.12987012987013</v>
      </c>
      <c r="K12" s="117">
        <v>159</v>
      </c>
      <c r="L12" s="153">
        <f t="shared" si="3"/>
        <v>80.50314465408805</v>
      </c>
      <c r="M12" s="154">
        <v>19.49685534591195</v>
      </c>
      <c r="N12" s="117">
        <v>561</v>
      </c>
      <c r="O12" s="151">
        <f t="shared" si="4"/>
        <v>62.032085561497325</v>
      </c>
      <c r="P12" s="154">
        <v>37.967914438502675</v>
      </c>
      <c r="Q12" s="117">
        <v>217</v>
      </c>
      <c r="R12" s="153">
        <f t="shared" si="5"/>
        <v>55.76036866359447</v>
      </c>
      <c r="S12" s="154">
        <v>44.23963133640553</v>
      </c>
      <c r="T12" s="117">
        <v>161</v>
      </c>
      <c r="U12" s="153">
        <f t="shared" si="6"/>
        <v>57.7639751552795</v>
      </c>
      <c r="V12" s="155">
        <v>42.2360248447205</v>
      </c>
    </row>
    <row r="13" spans="1:22" ht="15.75">
      <c r="A13" s="111" t="s">
        <v>58</v>
      </c>
      <c r="B13" s="115">
        <v>707</v>
      </c>
      <c r="C13" s="151">
        <f t="shared" si="0"/>
        <v>54.17256011315417</v>
      </c>
      <c r="D13" s="152">
        <v>45.82743988684583</v>
      </c>
      <c r="E13" s="117">
        <v>204</v>
      </c>
      <c r="F13" s="151">
        <f t="shared" si="1"/>
        <v>65.68627450980392</v>
      </c>
      <c r="G13" s="156">
        <v>34.31372549019608</v>
      </c>
      <c r="H13" s="117">
        <v>87</v>
      </c>
      <c r="I13" s="153">
        <f t="shared" si="2"/>
        <v>78.16091954022988</v>
      </c>
      <c r="J13" s="154">
        <v>21.839080459770116</v>
      </c>
      <c r="K13" s="117">
        <v>114</v>
      </c>
      <c r="L13" s="153">
        <f t="shared" si="3"/>
        <v>69.29824561403508</v>
      </c>
      <c r="M13" s="154">
        <v>30.701754385964914</v>
      </c>
      <c r="N13" s="117">
        <v>702</v>
      </c>
      <c r="O13" s="151">
        <f t="shared" si="4"/>
        <v>54.41595441595442</v>
      </c>
      <c r="P13" s="154">
        <v>45.58404558404558</v>
      </c>
      <c r="Q13" s="117">
        <v>314</v>
      </c>
      <c r="R13" s="153">
        <f t="shared" si="5"/>
        <v>51.910828025477706</v>
      </c>
      <c r="S13" s="154">
        <v>48.089171974522294</v>
      </c>
      <c r="T13" s="117">
        <v>251</v>
      </c>
      <c r="U13" s="153">
        <f t="shared" si="6"/>
        <v>53.386454183266935</v>
      </c>
      <c r="V13" s="155">
        <v>46.613545816733065</v>
      </c>
    </row>
    <row r="14" spans="1:22" ht="15.75">
      <c r="A14" s="111" t="s">
        <v>59</v>
      </c>
      <c r="B14" s="115">
        <v>776</v>
      </c>
      <c r="C14" s="151">
        <f t="shared" si="0"/>
        <v>59.92268041237113</v>
      </c>
      <c r="D14" s="152">
        <v>40.07731958762887</v>
      </c>
      <c r="E14" s="117">
        <v>323</v>
      </c>
      <c r="F14" s="151">
        <f t="shared" si="1"/>
        <v>74.61300309597523</v>
      </c>
      <c r="G14" s="156">
        <v>25.386996904024766</v>
      </c>
      <c r="H14" s="117">
        <v>176</v>
      </c>
      <c r="I14" s="153">
        <f t="shared" si="2"/>
        <v>83.52272727272728</v>
      </c>
      <c r="J14" s="154">
        <v>16.477272727272727</v>
      </c>
      <c r="K14" s="117">
        <v>254</v>
      </c>
      <c r="L14" s="153">
        <f t="shared" si="3"/>
        <v>81.49606299212599</v>
      </c>
      <c r="M14" s="154">
        <v>18.503937007874015</v>
      </c>
      <c r="N14" s="117">
        <v>752</v>
      </c>
      <c r="O14" s="151">
        <f t="shared" si="4"/>
        <v>60.37234042553192</v>
      </c>
      <c r="P14" s="154">
        <v>39.62765957446808</v>
      </c>
      <c r="Q14" s="117">
        <v>389</v>
      </c>
      <c r="R14" s="153">
        <f t="shared" si="5"/>
        <v>51.9280205655527</v>
      </c>
      <c r="S14" s="154">
        <v>48.0719794344473</v>
      </c>
      <c r="T14" s="117">
        <v>289</v>
      </c>
      <c r="U14" s="153">
        <f t="shared" si="6"/>
        <v>53.97923875432526</v>
      </c>
      <c r="V14" s="155">
        <v>46.02076124567474</v>
      </c>
    </row>
    <row r="15" spans="1:22" ht="15.75">
      <c r="A15" s="111" t="s">
        <v>60</v>
      </c>
      <c r="B15" s="115">
        <v>1890</v>
      </c>
      <c r="C15" s="151">
        <f t="shared" si="0"/>
        <v>43.96825396825397</v>
      </c>
      <c r="D15" s="152">
        <v>56.03174603174603</v>
      </c>
      <c r="E15" s="117">
        <v>479</v>
      </c>
      <c r="F15" s="151">
        <f t="shared" si="1"/>
        <v>63.88308977035491</v>
      </c>
      <c r="G15" s="156">
        <v>36.11691022964509</v>
      </c>
      <c r="H15" s="117">
        <v>228</v>
      </c>
      <c r="I15" s="153">
        <f t="shared" si="2"/>
        <v>47.80701754385965</v>
      </c>
      <c r="J15" s="154">
        <v>52.19298245614035</v>
      </c>
      <c r="K15" s="117">
        <v>196</v>
      </c>
      <c r="L15" s="153">
        <f t="shared" si="3"/>
        <v>71.93877551020408</v>
      </c>
      <c r="M15" s="154">
        <v>28.061224489795915</v>
      </c>
      <c r="N15" s="117">
        <v>1740</v>
      </c>
      <c r="O15" s="151">
        <f t="shared" si="4"/>
        <v>44.94252873563218</v>
      </c>
      <c r="P15" s="154">
        <v>55.05747126436782</v>
      </c>
      <c r="Q15" s="117">
        <v>631</v>
      </c>
      <c r="R15" s="153">
        <f t="shared" si="5"/>
        <v>42.63074484944532</v>
      </c>
      <c r="S15" s="154">
        <v>57.36925515055468</v>
      </c>
      <c r="T15" s="117">
        <v>441</v>
      </c>
      <c r="U15" s="153">
        <f t="shared" si="6"/>
        <v>45.80498866213152</v>
      </c>
      <c r="V15" s="155">
        <v>54.19501133786848</v>
      </c>
    </row>
    <row r="16" spans="1:22" ht="15.75">
      <c r="A16" s="111" t="s">
        <v>73</v>
      </c>
      <c r="B16" s="115">
        <v>1419</v>
      </c>
      <c r="C16" s="151">
        <f t="shared" si="0"/>
        <v>57.15292459478506</v>
      </c>
      <c r="D16" s="152">
        <v>42.84707540521494</v>
      </c>
      <c r="E16" s="117">
        <v>750</v>
      </c>
      <c r="F16" s="151">
        <f t="shared" si="1"/>
        <v>68.53333333333333</v>
      </c>
      <c r="G16" s="156">
        <v>31.466666666666665</v>
      </c>
      <c r="H16" s="117">
        <v>348</v>
      </c>
      <c r="I16" s="153">
        <f t="shared" si="2"/>
        <v>64.36781609195401</v>
      </c>
      <c r="J16" s="154">
        <v>35.63218390804598</v>
      </c>
      <c r="K16" s="117">
        <v>150</v>
      </c>
      <c r="L16" s="153">
        <f t="shared" si="3"/>
        <v>51.33333333333333</v>
      </c>
      <c r="M16" s="154">
        <v>48.66666666666667</v>
      </c>
      <c r="N16" s="117">
        <v>1358</v>
      </c>
      <c r="O16" s="151">
        <f t="shared" si="4"/>
        <v>57.36377025036819</v>
      </c>
      <c r="P16" s="154">
        <v>42.63622974963181</v>
      </c>
      <c r="Q16" s="117">
        <v>514</v>
      </c>
      <c r="R16" s="153">
        <f t="shared" si="5"/>
        <v>52.33463035019455</v>
      </c>
      <c r="S16" s="154">
        <v>47.66536964980545</v>
      </c>
      <c r="T16" s="117">
        <v>424</v>
      </c>
      <c r="U16" s="153">
        <f t="shared" si="6"/>
        <v>53.06603773584906</v>
      </c>
      <c r="V16" s="155">
        <v>46.93396226415094</v>
      </c>
    </row>
    <row r="17" spans="1:22" ht="15.75">
      <c r="A17" s="111" t="s">
        <v>61</v>
      </c>
      <c r="B17" s="115">
        <v>624</v>
      </c>
      <c r="C17" s="151">
        <f t="shared" si="0"/>
        <v>60.256410256410255</v>
      </c>
      <c r="D17" s="152">
        <v>39.743589743589745</v>
      </c>
      <c r="E17" s="117">
        <v>394</v>
      </c>
      <c r="F17" s="151">
        <f t="shared" si="1"/>
        <v>60.40609137055837</v>
      </c>
      <c r="G17" s="156">
        <v>39.59390862944163</v>
      </c>
      <c r="H17" s="117">
        <v>99</v>
      </c>
      <c r="I17" s="153">
        <f t="shared" si="2"/>
        <v>77.77777777777777</v>
      </c>
      <c r="J17" s="154">
        <v>22.22222222222222</v>
      </c>
      <c r="K17" s="117">
        <v>98</v>
      </c>
      <c r="L17" s="153">
        <f t="shared" si="3"/>
        <v>46.93877551020408</v>
      </c>
      <c r="M17" s="154">
        <v>53.06122448979592</v>
      </c>
      <c r="N17" s="117">
        <v>604</v>
      </c>
      <c r="O17" s="151">
        <f t="shared" si="4"/>
        <v>60.099337748344375</v>
      </c>
      <c r="P17" s="154">
        <v>39.900662251655625</v>
      </c>
      <c r="Q17" s="117">
        <v>274</v>
      </c>
      <c r="R17" s="153">
        <f t="shared" si="5"/>
        <v>63.86861313868613</v>
      </c>
      <c r="S17" s="154">
        <v>36.13138686131387</v>
      </c>
      <c r="T17" s="117">
        <v>219</v>
      </c>
      <c r="U17" s="153">
        <f t="shared" si="6"/>
        <v>68.4931506849315</v>
      </c>
      <c r="V17" s="155">
        <v>31.506849315068493</v>
      </c>
    </row>
    <row r="18" spans="1:22" ht="15.75">
      <c r="A18" s="111" t="s">
        <v>62</v>
      </c>
      <c r="B18" s="115">
        <v>458</v>
      </c>
      <c r="C18" s="151">
        <f t="shared" si="0"/>
        <v>58.95196506550218</v>
      </c>
      <c r="D18" s="152">
        <v>41.04803493449782</v>
      </c>
      <c r="E18" s="117">
        <v>233</v>
      </c>
      <c r="F18" s="151">
        <f t="shared" si="1"/>
        <v>85.4077253218884</v>
      </c>
      <c r="G18" s="156">
        <v>14.592274678111588</v>
      </c>
      <c r="H18" s="117">
        <v>127</v>
      </c>
      <c r="I18" s="153">
        <f t="shared" si="2"/>
        <v>90.55118110236221</v>
      </c>
      <c r="J18" s="154">
        <v>9.448818897637794</v>
      </c>
      <c r="K18" s="117">
        <v>106</v>
      </c>
      <c r="L18" s="153">
        <f t="shared" si="3"/>
        <v>37.735849056603776</v>
      </c>
      <c r="M18" s="154">
        <v>62.264150943396224</v>
      </c>
      <c r="N18" s="117">
        <v>450</v>
      </c>
      <c r="O18" s="151">
        <f t="shared" si="4"/>
        <v>58.88888888888889</v>
      </c>
      <c r="P18" s="154">
        <v>41.11111111111111</v>
      </c>
      <c r="Q18" s="117">
        <v>184</v>
      </c>
      <c r="R18" s="153">
        <f t="shared" si="5"/>
        <v>37.5</v>
      </c>
      <c r="S18" s="154">
        <v>62.5</v>
      </c>
      <c r="T18" s="117">
        <v>168</v>
      </c>
      <c r="U18" s="153">
        <f t="shared" si="6"/>
        <v>39.88095238095239</v>
      </c>
      <c r="V18" s="155">
        <v>60.11904761904761</v>
      </c>
    </row>
    <row r="19" spans="1:22" ht="15.75">
      <c r="A19" s="111" t="s">
        <v>63</v>
      </c>
      <c r="B19" s="115">
        <v>1023</v>
      </c>
      <c r="C19" s="151">
        <f t="shared" si="0"/>
        <v>49.951124144672534</v>
      </c>
      <c r="D19" s="152">
        <v>50.048875855327466</v>
      </c>
      <c r="E19" s="117">
        <v>404</v>
      </c>
      <c r="F19" s="151">
        <f t="shared" si="1"/>
        <v>56.68316831683168</v>
      </c>
      <c r="G19" s="156">
        <v>43.31683168316832</v>
      </c>
      <c r="H19" s="117">
        <v>130</v>
      </c>
      <c r="I19" s="153">
        <f t="shared" si="2"/>
        <v>43.07692307692308</v>
      </c>
      <c r="J19" s="154">
        <v>56.92307692307692</v>
      </c>
      <c r="K19" s="117">
        <v>181</v>
      </c>
      <c r="L19" s="153">
        <f t="shared" si="3"/>
        <v>45.30386740331491</v>
      </c>
      <c r="M19" s="154">
        <v>54.69613259668509</v>
      </c>
      <c r="N19" s="117">
        <v>1000</v>
      </c>
      <c r="O19" s="151">
        <f t="shared" si="4"/>
        <v>50.1</v>
      </c>
      <c r="P19" s="154">
        <v>49.9</v>
      </c>
      <c r="Q19" s="117">
        <v>535</v>
      </c>
      <c r="R19" s="153">
        <f t="shared" si="5"/>
        <v>47.28971962616823</v>
      </c>
      <c r="S19" s="154">
        <v>52.71028037383177</v>
      </c>
      <c r="T19" s="117">
        <v>384</v>
      </c>
      <c r="U19" s="153">
        <f t="shared" si="6"/>
        <v>51.5625</v>
      </c>
      <c r="V19" s="155">
        <v>48.4375</v>
      </c>
    </row>
    <row r="20" spans="1:22" ht="15.75">
      <c r="A20" s="111" t="s">
        <v>64</v>
      </c>
      <c r="B20" s="115">
        <v>1159</v>
      </c>
      <c r="C20" s="151">
        <f t="shared" si="0"/>
        <v>45.90163934426229</v>
      </c>
      <c r="D20" s="152">
        <v>54.09836065573771</v>
      </c>
      <c r="E20" s="117">
        <v>758</v>
      </c>
      <c r="F20" s="151">
        <f t="shared" si="1"/>
        <v>56.596306068601585</v>
      </c>
      <c r="G20" s="156">
        <v>43.403693931398415</v>
      </c>
      <c r="H20" s="117">
        <v>295</v>
      </c>
      <c r="I20" s="153">
        <f t="shared" si="2"/>
        <v>46.101694915254235</v>
      </c>
      <c r="J20" s="154">
        <v>53.898305084745765</v>
      </c>
      <c r="K20" s="117">
        <v>178</v>
      </c>
      <c r="L20" s="153">
        <f t="shared" si="3"/>
        <v>52.80898876404495</v>
      </c>
      <c r="M20" s="154">
        <v>47.19101123595505</v>
      </c>
      <c r="N20" s="117">
        <v>1112</v>
      </c>
      <c r="O20" s="151">
        <f t="shared" si="4"/>
        <v>46.043165467625904</v>
      </c>
      <c r="P20" s="154">
        <v>53.956834532374096</v>
      </c>
      <c r="Q20" s="117">
        <v>590</v>
      </c>
      <c r="R20" s="153">
        <f t="shared" si="5"/>
        <v>41.355932203389834</v>
      </c>
      <c r="S20" s="154">
        <v>58.644067796610166</v>
      </c>
      <c r="T20" s="117">
        <v>470</v>
      </c>
      <c r="U20" s="153">
        <f t="shared" si="6"/>
        <v>40.851063829787236</v>
      </c>
      <c r="V20" s="155">
        <v>59.148936170212764</v>
      </c>
    </row>
    <row r="21" spans="1:22" ht="15.75">
      <c r="A21" s="111" t="s">
        <v>65</v>
      </c>
      <c r="B21" s="115">
        <v>669</v>
      </c>
      <c r="C21" s="151">
        <f t="shared" si="0"/>
        <v>63.228699551569505</v>
      </c>
      <c r="D21" s="152">
        <v>36.771300448430495</v>
      </c>
      <c r="E21" s="117">
        <v>318</v>
      </c>
      <c r="F21" s="151">
        <f t="shared" si="1"/>
        <v>80.18867924528303</v>
      </c>
      <c r="G21" s="156">
        <v>19.81132075471698</v>
      </c>
      <c r="H21" s="117">
        <v>167</v>
      </c>
      <c r="I21" s="153">
        <f t="shared" si="2"/>
        <v>90.41916167664671</v>
      </c>
      <c r="J21" s="154">
        <v>9.580838323353294</v>
      </c>
      <c r="K21" s="117">
        <v>241</v>
      </c>
      <c r="L21" s="153">
        <f t="shared" si="3"/>
        <v>70.95435684647302</v>
      </c>
      <c r="M21" s="154">
        <v>29.045643153526974</v>
      </c>
      <c r="N21" s="117">
        <v>647</v>
      </c>
      <c r="O21" s="151">
        <f t="shared" si="4"/>
        <v>64.45131375579598</v>
      </c>
      <c r="P21" s="154">
        <v>35.54868624420402</v>
      </c>
      <c r="Q21" s="117">
        <v>254</v>
      </c>
      <c r="R21" s="153">
        <f t="shared" si="5"/>
        <v>53.1496062992126</v>
      </c>
      <c r="S21" s="154">
        <v>46.8503937007874</v>
      </c>
      <c r="T21" s="117">
        <v>163</v>
      </c>
      <c r="U21" s="153">
        <f t="shared" si="6"/>
        <v>60.736196319018404</v>
      </c>
      <c r="V21" s="155">
        <v>39.263803680981596</v>
      </c>
    </row>
    <row r="22" spans="1:22" ht="15.75">
      <c r="A22" s="111" t="s">
        <v>66</v>
      </c>
      <c r="B22" s="115">
        <v>790</v>
      </c>
      <c r="C22" s="151">
        <f t="shared" si="0"/>
        <v>61.13924050632911</v>
      </c>
      <c r="D22" s="152">
        <v>38.86075949367089</v>
      </c>
      <c r="E22" s="117">
        <v>472</v>
      </c>
      <c r="F22" s="151">
        <f t="shared" si="1"/>
        <v>66.3135593220339</v>
      </c>
      <c r="G22" s="156">
        <v>33.686440677966104</v>
      </c>
      <c r="H22" s="117">
        <v>206</v>
      </c>
      <c r="I22" s="153">
        <f t="shared" si="2"/>
        <v>74.27184466019418</v>
      </c>
      <c r="J22" s="154">
        <v>25.728155339805824</v>
      </c>
      <c r="K22" s="117">
        <v>231</v>
      </c>
      <c r="L22" s="153">
        <f t="shared" si="3"/>
        <v>70.56277056277057</v>
      </c>
      <c r="M22" s="154">
        <v>29.43722943722944</v>
      </c>
      <c r="N22" s="117">
        <v>768</v>
      </c>
      <c r="O22" s="151">
        <f t="shared" si="4"/>
        <v>61.58854166666667</v>
      </c>
      <c r="P22" s="154">
        <v>38.41145833333333</v>
      </c>
      <c r="Q22" s="117">
        <v>307</v>
      </c>
      <c r="R22" s="153">
        <f t="shared" si="5"/>
        <v>53.74592833876222</v>
      </c>
      <c r="S22" s="154">
        <v>46.25407166123778</v>
      </c>
      <c r="T22" s="117">
        <v>223</v>
      </c>
      <c r="U22" s="153">
        <f t="shared" si="6"/>
        <v>56.95067264573991</v>
      </c>
      <c r="V22" s="155">
        <v>43.04932735426009</v>
      </c>
    </row>
    <row r="23" spans="1:22" ht="15.75">
      <c r="A23" s="111" t="s">
        <v>67</v>
      </c>
      <c r="B23" s="115">
        <v>954</v>
      </c>
      <c r="C23" s="151">
        <f t="shared" si="0"/>
        <v>57.0230607966457</v>
      </c>
      <c r="D23" s="152">
        <v>42.9769392033543</v>
      </c>
      <c r="E23" s="117">
        <v>556</v>
      </c>
      <c r="F23" s="151">
        <f t="shared" si="1"/>
        <v>71.22302158273382</v>
      </c>
      <c r="G23" s="156">
        <v>28.776978417266186</v>
      </c>
      <c r="H23" s="117">
        <v>245</v>
      </c>
      <c r="I23" s="153">
        <f t="shared" si="2"/>
        <v>83.26530612244898</v>
      </c>
      <c r="J23" s="154">
        <v>16.73469387755102</v>
      </c>
      <c r="K23" s="117">
        <v>89</v>
      </c>
      <c r="L23" s="153">
        <f t="shared" si="3"/>
        <v>35.95505617977528</v>
      </c>
      <c r="M23" s="154">
        <v>64.04494382022472</v>
      </c>
      <c r="N23" s="117">
        <v>935</v>
      </c>
      <c r="O23" s="151">
        <f t="shared" si="4"/>
        <v>57.00534759358289</v>
      </c>
      <c r="P23" s="154">
        <v>42.99465240641711</v>
      </c>
      <c r="Q23" s="117">
        <v>354</v>
      </c>
      <c r="R23" s="153">
        <f t="shared" si="5"/>
        <v>47.740112994350284</v>
      </c>
      <c r="S23" s="154">
        <v>52.259887005649716</v>
      </c>
      <c r="T23" s="117">
        <v>266</v>
      </c>
      <c r="U23" s="153">
        <f t="shared" si="6"/>
        <v>51.12781954887218</v>
      </c>
      <c r="V23" s="155">
        <v>48.87218045112782</v>
      </c>
    </row>
    <row r="24" spans="1:22" ht="15.75">
      <c r="A24" s="111" t="s">
        <v>68</v>
      </c>
      <c r="B24" s="115">
        <v>1019</v>
      </c>
      <c r="C24" s="151">
        <f t="shared" si="0"/>
        <v>37.68400392541707</v>
      </c>
      <c r="D24" s="152">
        <v>62.31599607458293</v>
      </c>
      <c r="E24" s="117">
        <v>818</v>
      </c>
      <c r="F24" s="151">
        <f t="shared" si="1"/>
        <v>51.344743276283616</v>
      </c>
      <c r="G24" s="156">
        <v>48.655256723716384</v>
      </c>
      <c r="H24" s="117">
        <v>379</v>
      </c>
      <c r="I24" s="153">
        <f t="shared" si="2"/>
        <v>30.343007915567284</v>
      </c>
      <c r="J24" s="154">
        <v>69.65699208443272</v>
      </c>
      <c r="K24" s="117">
        <v>130</v>
      </c>
      <c r="L24" s="153">
        <f t="shared" si="3"/>
        <v>36.15384615384616</v>
      </c>
      <c r="M24" s="154">
        <v>63.84615384615384</v>
      </c>
      <c r="N24" s="117">
        <v>964</v>
      </c>
      <c r="O24" s="151">
        <f t="shared" si="4"/>
        <v>36.20331950207469</v>
      </c>
      <c r="P24" s="154">
        <v>63.79668049792531</v>
      </c>
      <c r="Q24" s="117">
        <v>383</v>
      </c>
      <c r="R24" s="153">
        <f t="shared" si="5"/>
        <v>39.686684073107045</v>
      </c>
      <c r="S24" s="154">
        <v>60.313315926892955</v>
      </c>
      <c r="T24" s="117">
        <v>295</v>
      </c>
      <c r="U24" s="153">
        <f t="shared" si="6"/>
        <v>39.32203389830509</v>
      </c>
      <c r="V24" s="155">
        <v>60.67796610169491</v>
      </c>
    </row>
    <row r="25" spans="1:22" ht="15.75">
      <c r="A25" s="111" t="s">
        <v>69</v>
      </c>
      <c r="B25" s="115">
        <v>703</v>
      </c>
      <c r="C25" s="151">
        <f t="shared" si="0"/>
        <v>56.04551920341394</v>
      </c>
      <c r="D25" s="152">
        <v>43.95448079658606</v>
      </c>
      <c r="E25" s="117">
        <v>376</v>
      </c>
      <c r="F25" s="151">
        <f t="shared" si="1"/>
        <v>50.797872340425535</v>
      </c>
      <c r="G25" s="156">
        <v>49.202127659574465</v>
      </c>
      <c r="H25" s="117">
        <v>97</v>
      </c>
      <c r="I25" s="153">
        <f t="shared" si="2"/>
        <v>54.63917525773196</v>
      </c>
      <c r="J25" s="154">
        <v>45.36082474226804</v>
      </c>
      <c r="K25" s="117">
        <v>112</v>
      </c>
      <c r="L25" s="153">
        <f t="shared" si="3"/>
        <v>70.53571428571428</v>
      </c>
      <c r="M25" s="154">
        <v>29.464285714285715</v>
      </c>
      <c r="N25" s="117">
        <v>675</v>
      </c>
      <c r="O25" s="151">
        <f t="shared" si="4"/>
        <v>55.25925925925926</v>
      </c>
      <c r="P25" s="154">
        <v>44.74074074074074</v>
      </c>
      <c r="Q25" s="117">
        <v>335</v>
      </c>
      <c r="R25" s="153">
        <f t="shared" si="5"/>
        <v>56.11940298507463</v>
      </c>
      <c r="S25" s="154">
        <v>43.88059701492537</v>
      </c>
      <c r="T25" s="117">
        <v>288</v>
      </c>
      <c r="U25" s="153">
        <f t="shared" si="6"/>
        <v>57.29166666666667</v>
      </c>
      <c r="V25" s="155">
        <v>42.70833333333333</v>
      </c>
    </row>
    <row r="26" spans="1:22" ht="15.75">
      <c r="A26" s="111" t="s">
        <v>70</v>
      </c>
      <c r="B26" s="115">
        <v>763</v>
      </c>
      <c r="C26" s="151">
        <f t="shared" si="0"/>
        <v>50.196592398427256</v>
      </c>
      <c r="D26" s="152">
        <v>49.803407601572744</v>
      </c>
      <c r="E26" s="117">
        <v>423</v>
      </c>
      <c r="F26" s="151">
        <f t="shared" si="1"/>
        <v>64.77541371158392</v>
      </c>
      <c r="G26" s="156">
        <v>35.22458628841608</v>
      </c>
      <c r="H26" s="117">
        <v>208</v>
      </c>
      <c r="I26" s="153">
        <f t="shared" si="2"/>
        <v>59.13461538461539</v>
      </c>
      <c r="J26" s="154">
        <v>40.86538461538461</v>
      </c>
      <c r="K26" s="117">
        <v>77</v>
      </c>
      <c r="L26" s="153">
        <f t="shared" si="3"/>
        <v>37.66233766233766</v>
      </c>
      <c r="M26" s="154">
        <v>62.33766233766234</v>
      </c>
      <c r="N26" s="117">
        <v>757</v>
      </c>
      <c r="O26" s="151">
        <f t="shared" si="4"/>
        <v>49.80184940554822</v>
      </c>
      <c r="P26" s="154">
        <v>50.19815059445178</v>
      </c>
      <c r="Q26" s="117">
        <v>331</v>
      </c>
      <c r="R26" s="153">
        <f t="shared" si="5"/>
        <v>40.181268882175225</v>
      </c>
      <c r="S26" s="154">
        <v>59.818731117824775</v>
      </c>
      <c r="T26" s="117">
        <v>254</v>
      </c>
      <c r="U26" s="153">
        <f t="shared" si="6"/>
        <v>39.76377952755905</v>
      </c>
      <c r="V26" s="155">
        <v>60.23622047244095</v>
      </c>
    </row>
    <row r="27" spans="1:22" ht="15.75">
      <c r="A27" s="111" t="s">
        <v>71</v>
      </c>
      <c r="B27" s="115">
        <v>1013</v>
      </c>
      <c r="C27" s="151">
        <f t="shared" si="0"/>
        <v>46.692991115498515</v>
      </c>
      <c r="D27" s="152">
        <v>53.307008884501485</v>
      </c>
      <c r="E27" s="117">
        <v>523</v>
      </c>
      <c r="F27" s="151">
        <f t="shared" si="1"/>
        <v>51.81644359464627</v>
      </c>
      <c r="G27" s="156">
        <v>48.18355640535373</v>
      </c>
      <c r="H27" s="117">
        <v>146</v>
      </c>
      <c r="I27" s="153">
        <f t="shared" si="2"/>
        <v>26.027397260273972</v>
      </c>
      <c r="J27" s="154">
        <v>73.97260273972603</v>
      </c>
      <c r="K27" s="117">
        <v>67</v>
      </c>
      <c r="L27" s="153">
        <f t="shared" si="3"/>
        <v>40.29850746268657</v>
      </c>
      <c r="M27" s="154">
        <v>59.70149253731343</v>
      </c>
      <c r="N27" s="117">
        <v>969</v>
      </c>
      <c r="O27" s="151">
        <f t="shared" si="4"/>
        <v>47.781217750258</v>
      </c>
      <c r="P27" s="154">
        <v>52.218782249742</v>
      </c>
      <c r="Q27" s="117">
        <v>494</v>
      </c>
      <c r="R27" s="153">
        <f t="shared" si="5"/>
        <v>47.36842105263158</v>
      </c>
      <c r="S27" s="154">
        <v>52.63157894736842</v>
      </c>
      <c r="T27" s="117">
        <v>415</v>
      </c>
      <c r="U27" s="153">
        <f t="shared" si="6"/>
        <v>49.15662650602409</v>
      </c>
      <c r="V27" s="155">
        <v>50.84337349397591</v>
      </c>
    </row>
    <row r="28" spans="1:22" ht="15.75">
      <c r="A28" s="111" t="s">
        <v>72</v>
      </c>
      <c r="B28" s="115">
        <v>2990</v>
      </c>
      <c r="C28" s="151">
        <f t="shared" si="0"/>
        <v>39.799331103678924</v>
      </c>
      <c r="D28" s="152">
        <v>60.200668896321076</v>
      </c>
      <c r="E28" s="117">
        <v>2021</v>
      </c>
      <c r="F28" s="151">
        <f t="shared" si="1"/>
        <v>51.36071251855517</v>
      </c>
      <c r="G28" s="156">
        <v>48.63928748144483</v>
      </c>
      <c r="H28" s="117">
        <v>186</v>
      </c>
      <c r="I28" s="153">
        <f t="shared" si="2"/>
        <v>43.01075268817204</v>
      </c>
      <c r="J28" s="154">
        <v>56.98924731182796</v>
      </c>
      <c r="K28" s="117">
        <v>352</v>
      </c>
      <c r="L28" s="153">
        <f t="shared" si="3"/>
        <v>35.79545454545455</v>
      </c>
      <c r="M28" s="154">
        <v>64.20454545454545</v>
      </c>
      <c r="N28" s="117">
        <v>2595</v>
      </c>
      <c r="O28" s="151">
        <f t="shared" si="4"/>
        <v>41.27167630057803</v>
      </c>
      <c r="P28" s="154">
        <v>58.72832369942197</v>
      </c>
      <c r="Q28" s="117">
        <v>1470</v>
      </c>
      <c r="R28" s="153">
        <f t="shared" si="5"/>
        <v>39.25170068027211</v>
      </c>
      <c r="S28" s="154">
        <v>60.74829931972789</v>
      </c>
      <c r="T28" s="117">
        <v>1198</v>
      </c>
      <c r="U28" s="153">
        <f t="shared" si="6"/>
        <v>39.98330550918197</v>
      </c>
      <c r="V28" s="155">
        <v>60.01669449081803</v>
      </c>
    </row>
    <row r="30" spans="2:22" ht="23.25">
      <c r="B30" s="148"/>
      <c r="C30" s="149"/>
      <c r="D30" s="150"/>
      <c r="E30" s="150"/>
      <c r="F30" s="150"/>
      <c r="G30" s="150"/>
      <c r="H30" s="150"/>
      <c r="I30" s="149"/>
      <c r="J30" s="150"/>
      <c r="K30" s="150"/>
      <c r="L30" s="149"/>
      <c r="M30" s="150"/>
      <c r="N30" s="150"/>
      <c r="O30" s="149"/>
      <c r="P30" s="150"/>
      <c r="Q30" s="150"/>
      <c r="R30" s="149"/>
      <c r="S30" s="150"/>
      <c r="T30" s="150"/>
      <c r="U30" s="150"/>
      <c r="V30" s="149"/>
    </row>
    <row r="31" spans="2:22" ht="23.25"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</row>
  </sheetData>
  <sheetProtection/>
  <mergeCells count="11">
    <mergeCell ref="H5:J5"/>
    <mergeCell ref="A3:V3"/>
    <mergeCell ref="B5:D5"/>
    <mergeCell ref="E5:G5"/>
    <mergeCell ref="A1:V1"/>
    <mergeCell ref="A5:A6"/>
    <mergeCell ref="T5:V5"/>
    <mergeCell ref="Q5:S5"/>
    <mergeCell ref="N5:P5"/>
    <mergeCell ref="K5:M5"/>
    <mergeCell ref="A2:V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  <ignoredErrors>
    <ignoredError sqref="H8 T8 K8 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2018-03-27T10:35:08Z</dcterms:modified>
  <cp:category/>
  <cp:version/>
  <cp:contentType/>
  <cp:contentStatus/>
</cp:coreProperties>
</file>