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46" windowWidth="14835" windowHeight="10440" tabRatio="633" activeTab="0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 localSheetId="2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2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'[3]Sheet3'!$A$3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2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'1'!$A$1:$K$13</definedName>
    <definedName name="_xlnm.Print_Area" localSheetId="1">'2'!$A$1:$F$14</definedName>
    <definedName name="_xlnm.Print_Area" localSheetId="2">'3'!$A$1:$V$27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<sst xmlns="http://schemas.openxmlformats.org/spreadsheetml/2006/main" count="121" uniqueCount="77">
  <si>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</si>
  <si>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</si>
  <si>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</si>
  <si>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</si>
  <si>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</si>
  <si>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</si>
  <si>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</si>
  <si>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</si>
  <si>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Херсонська</t>
  </si>
  <si>
    <t>Все населення</t>
  </si>
  <si>
    <t>Рівень економічної активності, %</t>
  </si>
  <si>
    <t>Зайняте населення, тис.осіб</t>
  </si>
  <si>
    <t>Рівень зайнятості, %</t>
  </si>
  <si>
    <t>Безробітне населення (за методологією МОП), тис.осіб</t>
  </si>
  <si>
    <t>Рівень безробіття (за методологією МОП),%</t>
  </si>
  <si>
    <t xml:space="preserve">За даними Державної служби статистики України </t>
  </si>
  <si>
    <t>2016 р.</t>
  </si>
  <si>
    <t>Чисельність безробітних що отримали профорієнтаційні послуги</t>
  </si>
  <si>
    <t>з них отримують допомогу по безробіттю, осіб</t>
  </si>
  <si>
    <r>
      <t xml:space="preserve">Економічно активне населення, </t>
    </r>
    <r>
      <rPr>
        <sz val="16"/>
        <rFont val="Times New Roman"/>
        <family val="1"/>
      </rPr>
      <t>тис.осіб</t>
    </r>
  </si>
  <si>
    <t>Економічно неактивне населення, тис.осіб</t>
  </si>
  <si>
    <t>х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</si>
  <si>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</si>
  <si>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</si>
  <si>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</si>
  <si>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</si>
  <si>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</si>
  <si>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</si>
  <si>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</si>
  <si>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</si>
  <si>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</si>
  <si>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</si>
  <si>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% гр.3 до гр. 1</t>
  </si>
  <si>
    <t>% гр. 5 до гр. 2</t>
  </si>
  <si>
    <t>% гр.7 до гр. 1</t>
  </si>
  <si>
    <t>% гр. 9 до гр. 2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</si>
  <si>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</si>
  <si>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</si>
  <si>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</si>
  <si>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</si>
  <si>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</si>
  <si>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</si>
  <si>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</si>
  <si>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</si>
  <si>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           з них, отримували допомогу по безробіттю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</si>
  <si>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</si>
  <si>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</si>
  <si>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</si>
  <si>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</si>
  <si>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</si>
  <si>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r>
      <t xml:space="preserve">Економічна активність населення у середньому за 2015 - 2016 рр.,                                                                                                                                                          </t>
    </r>
    <r>
      <rPr>
        <b/>
        <i/>
        <sz val="18"/>
        <rFont val="Times New Roman Cyr"/>
        <family val="1"/>
      </rPr>
      <t>(за статтю)</t>
    </r>
  </si>
  <si>
    <t>2015 р.</t>
  </si>
  <si>
    <t>Генiчеський РЦЗ</t>
  </si>
  <si>
    <t>Каховський МРЦЗ</t>
  </si>
  <si>
    <t>Херсонський МЦЗ</t>
  </si>
  <si>
    <t>Голопристаньський МРЦЗ</t>
  </si>
  <si>
    <t>осіб</t>
  </si>
  <si>
    <t>Надання послуг державною службою зайнятості</t>
  </si>
  <si>
    <t>Надання послуг державною службою зайнятості зареєстрованим безробітним та іншим категоріям громадян у січні-червні 2018 р.</t>
  </si>
  <si>
    <t>Станом на 1 липня 2018 року:</t>
  </si>
  <si>
    <t xml:space="preserve">  у січні-червні 2018 року (за статтю)</t>
  </si>
  <si>
    <t>Бериславська районна філія Херсонського ОЦЗ</t>
  </si>
  <si>
    <t>Бiлозерська районна філія Херсонського ОЦЗ</t>
  </si>
  <si>
    <t>В.Лепетиська районна філія Херсонського ОЦЗ</t>
  </si>
  <si>
    <t>В.Олександрівська районна філія Херсонського ОЦЗ</t>
  </si>
  <si>
    <t>Верхньорогачицька районна філія Херсонського ОЦЗ</t>
  </si>
  <si>
    <t>Високопiльська районна філія Херсонського ОЦЗ</t>
  </si>
  <si>
    <t>Горностаївська районна філія Херсонського ОЦЗ</t>
  </si>
  <si>
    <t>Iванiвська районна філія Херсонського ОЦЗ</t>
  </si>
  <si>
    <t>Каланчацька районна філія Херсонського ОЦЗ</t>
  </si>
  <si>
    <t>Hижньосiрогозька районна філія Херсонського ОЦЗ</t>
  </si>
  <si>
    <t>Hововоронцовська районна філія Херсонського ОЦЗ</t>
  </si>
  <si>
    <t>Hовотроїцька районна філія Херсонського ОЦЗ</t>
  </si>
  <si>
    <t>Скадовська районна філія Херсонського ОЦЗ</t>
  </si>
  <si>
    <t>Олешківська районна філія Херсонського ОЦЗ</t>
  </si>
  <si>
    <t>Чаплинська районна філія Херсонського ОЦЗ</t>
  </si>
  <si>
    <t>Hовокаховська міська філія Херсонського ОЦЗ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</si>
</sst>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(* #,##0.00_);_(* \(#,##0.00\);_(* &quot;-&quot;??_);_(@_)"/>
    <numFmt numFmtId="189" formatCode="#,##0.0"/>
    <numFmt numFmtId="190" formatCode="0.0"/>
    <numFmt numFmtId="191" formatCode="dd\.mm\.yyyy"/>
    <numFmt numFmtId="192" formatCode="##0"/>
  </numFmts>
  <fonts count="73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16"/>
      <name val="Times New Roman Cyr"/>
      <family val="0"/>
    </font>
    <font>
      <sz val="11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6"/>
      <name val="Times New Roman Cyr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 Cyr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double"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double"/>
      <top/>
      <bottom/>
    </border>
    <border>
      <left/>
      <right style="double"/>
      <top style="double"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5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25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25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5" fillId="17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25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25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25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25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25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25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5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5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10" borderId="0" applyNumberFormat="0" applyBorder="0" applyAlignment="0" applyProtection="0"/>
    <xf numFmtId="0" fontId="0" fillId="2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7" borderId="0" applyNumberFormat="0" applyBorder="0" applyAlignment="0" applyProtection="0"/>
    <xf numFmtId="0" fontId="2" fillId="30" borderId="0" applyNumberFormat="0" applyBorder="0" applyAlignment="0" applyProtection="0"/>
    <xf numFmtId="0" fontId="26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7" borderId="0" applyNumberFormat="0" applyBorder="0" applyAlignment="0" applyProtection="0"/>
    <xf numFmtId="0" fontId="26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32" borderId="0" applyNumberFormat="0" applyBorder="0" applyAlignment="0" applyProtection="0"/>
    <xf numFmtId="0" fontId="2" fillId="7" borderId="0" applyNumberFormat="0" applyBorder="0" applyAlignment="0" applyProtection="0"/>
    <xf numFmtId="0" fontId="2" fillId="22" borderId="0" applyNumberFormat="0" applyBorder="0" applyAlignment="0" applyProtection="0"/>
    <xf numFmtId="0" fontId="26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6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5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6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6" fillId="39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7" borderId="0" applyNumberFormat="0" applyBorder="0" applyAlignment="0" applyProtection="0"/>
    <xf numFmtId="0" fontId="2" fillId="3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2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4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40" fillId="17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14" fillId="0" borderId="0">
      <alignment/>
      <protection/>
    </xf>
    <xf numFmtId="0" fontId="6" fillId="0" borderId="0" applyNumberFormat="0" applyFill="0" applyBorder="0" applyAlignment="0" applyProtection="0"/>
    <xf numFmtId="192" fontId="29" fillId="0" borderId="0" applyFont="0" applyFill="0" applyBorder="0" applyProtection="0">
      <alignment horizontal="center" vertical="center"/>
    </xf>
    <xf numFmtId="49" fontId="29" fillId="0" borderId="0" applyFont="0" applyFill="0" applyBorder="0" applyProtection="0">
      <alignment horizontal="left" vertical="center" wrapText="1"/>
    </xf>
    <xf numFmtId="49" fontId="27" fillId="0" borderId="0" applyFill="0" applyBorder="0" applyProtection="0">
      <alignment horizontal="left" vertical="center"/>
    </xf>
    <xf numFmtId="49" fontId="28" fillId="0" borderId="3" applyFill="0" applyProtection="0">
      <alignment horizontal="center" vertical="center" wrapText="1"/>
    </xf>
    <xf numFmtId="49" fontId="28" fillId="0" borderId="4" applyFill="0" applyProtection="0">
      <alignment horizontal="center" vertical="center" wrapText="1"/>
    </xf>
    <xf numFmtId="49" fontId="29" fillId="0" borderId="0" applyFont="0" applyFill="0" applyBorder="0" applyProtection="0">
      <alignment horizontal="left" vertical="center" wrapText="1"/>
    </xf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5" applyNumberFormat="0" applyFill="0" applyAlignment="0" applyProtection="0"/>
    <xf numFmtId="0" fontId="41" fillId="0" borderId="6" applyNumberFormat="0" applyFill="0" applyAlignment="0" applyProtection="0"/>
    <xf numFmtId="0" fontId="9" fillId="0" borderId="7" applyNumberFormat="0" applyFill="0" applyAlignment="0" applyProtection="0"/>
    <xf numFmtId="0" fontId="42" fillId="0" borderId="8" applyNumberFormat="0" applyFill="0" applyAlignment="0" applyProtection="0"/>
    <xf numFmtId="0" fontId="10" fillId="0" borderId="9" applyNumberFormat="0" applyFill="0" applyAlignment="0" applyProtection="0"/>
    <xf numFmtId="0" fontId="43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24" borderId="1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44" fillId="24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10" borderId="12" applyNumberFormat="0" applyFont="0" applyAlignment="0" applyProtection="0"/>
    <xf numFmtId="0" fontId="45" fillId="19" borderId="12" applyNumberFormat="0" applyAlignment="0" applyProtection="0"/>
    <xf numFmtId="0" fontId="14" fillId="10" borderId="12" applyNumberFormat="0" applyFont="0" applyAlignment="0" applyProtection="0"/>
    <xf numFmtId="0" fontId="15" fillId="27" borderId="13" applyNumberFormat="0" applyAlignment="0" applyProtection="0"/>
    <xf numFmtId="0" fontId="15" fillId="28" borderId="13" applyNumberFormat="0" applyAlignment="0" applyProtection="0"/>
    <xf numFmtId="0" fontId="15" fillId="17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191" fontId="29" fillId="0" borderId="0" applyFont="0" applyFill="0" applyBorder="0" applyProtection="0">
      <alignment/>
    </xf>
    <xf numFmtId="191" fontId="29" fillId="0" borderId="0" applyFon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3" fontId="29" fillId="0" borderId="0" applyFont="0" applyFill="0" applyBorder="0" applyProtection="0">
      <alignment horizontal="right"/>
    </xf>
    <xf numFmtId="4" fontId="29" fillId="0" borderId="0" applyFont="0" applyFill="0" applyBorder="0" applyProtection="0">
      <alignment horizontal="right"/>
    </xf>
    <xf numFmtId="4" fontId="29" fillId="0" borderId="0" applyFont="0" applyFill="0" applyBorder="0" applyProtection="0">
      <alignment horizontal="right"/>
    </xf>
    <xf numFmtId="49" fontId="29" fillId="0" borderId="0" applyFont="0" applyFill="0" applyBorder="0" applyProtection="0">
      <alignment wrapText="1"/>
    </xf>
    <xf numFmtId="49" fontId="29" fillId="0" borderId="0" applyFont="0" applyFill="0" applyBorder="0" applyProtection="0">
      <alignment wrapText="1"/>
    </xf>
    <xf numFmtId="0" fontId="18" fillId="0" borderId="0" applyNumberFormat="0" applyFill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9" fontId="0" fillId="0" borderId="0" applyFont="0" applyFill="0" applyBorder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15" fillId="28" borderId="13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6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47" fillId="0" borderId="1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48" fillId="0" borderId="1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49" fillId="0" borderId="1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8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31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29" fillId="0" borderId="0">
      <alignment/>
      <protection/>
    </xf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0" borderId="12" applyNumberFormat="0" applyFont="0" applyAlignment="0" applyProtection="0"/>
    <xf numFmtId="0" fontId="14" fillId="10" borderId="12" applyNumberFormat="0" applyFont="0" applyAlignment="0" applyProtection="0"/>
    <xf numFmtId="0" fontId="50" fillId="19" borderId="12" applyNumberFormat="0" applyAlignment="0" applyProtection="0"/>
    <xf numFmtId="0" fontId="14" fillId="10" borderId="12" applyNumberFormat="0" applyFont="0" applyAlignment="0" applyProtection="0"/>
    <xf numFmtId="0" fontId="29" fillId="10" borderId="12" applyNumberFormat="0" applyFont="0" applyAlignment="0" applyProtection="0"/>
    <xf numFmtId="0" fontId="29" fillId="10" borderId="12" applyNumberFormat="0" applyFont="0" applyAlignment="0" applyProtection="0"/>
    <xf numFmtId="0" fontId="14" fillId="10" borderId="12" applyNumberFormat="0" applyFont="0" applyAlignment="0" applyProtection="0"/>
    <xf numFmtId="0" fontId="50" fillId="19" borderId="12" applyNumberFormat="0" applyAlignment="0" applyProtection="0"/>
    <xf numFmtId="0" fontId="15" fillId="27" borderId="13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</cellStyleXfs>
  <cellXfs count="156">
    <xf numFmtId="0" fontId="0" fillId="0" borderId="0" xfId="0" applyAlignment="1">
      <alignment/>
    </xf>
    <xf numFmtId="1" fontId="19" fillId="0" borderId="0" xfId="504" applyNumberFormat="1" applyFont="1" applyFill="1" applyProtection="1">
      <alignment/>
      <protection locked="0"/>
    </xf>
    <xf numFmtId="1" fontId="21" fillId="0" borderId="0" xfId="504" applyNumberFormat="1" applyFont="1" applyFill="1" applyBorder="1" applyAlignment="1" applyProtection="1">
      <alignment horizontal="right"/>
      <protection locked="0"/>
    </xf>
    <xf numFmtId="0" fontId="24" fillId="0" borderId="0" xfId="496" applyFont="1">
      <alignment/>
      <protection/>
    </xf>
    <xf numFmtId="0" fontId="33" fillId="0" borderId="0" xfId="507" applyFont="1" applyFill="1" applyBorder="1" applyAlignment="1">
      <alignment horizontal="left"/>
      <protection/>
    </xf>
    <xf numFmtId="0" fontId="34" fillId="0" borderId="0" xfId="496" applyFont="1" applyFill="1" applyAlignment="1">
      <alignment horizontal="center" vertical="center" wrapText="1"/>
      <protection/>
    </xf>
    <xf numFmtId="0" fontId="35" fillId="0" borderId="0" xfId="496" applyFont="1" applyAlignment="1">
      <alignment horizontal="center" vertical="center" wrapText="1"/>
      <protection/>
    </xf>
    <xf numFmtId="0" fontId="34" fillId="0" borderId="0" xfId="496" applyFont="1" applyAlignment="1">
      <alignment horizontal="center" vertical="center" wrapText="1"/>
      <protection/>
    </xf>
    <xf numFmtId="0" fontId="22" fillId="0" borderId="0" xfId="496" applyFont="1">
      <alignment/>
      <protection/>
    </xf>
    <xf numFmtId="0" fontId="37" fillId="0" borderId="0" xfId="496" applyFont="1">
      <alignment/>
      <protection/>
    </xf>
    <xf numFmtId="0" fontId="37" fillId="0" borderId="0" xfId="496" applyFont="1" applyBorder="1">
      <alignment/>
      <protection/>
    </xf>
    <xf numFmtId="0" fontId="24" fillId="0" borderId="0" xfId="496" applyFont="1">
      <alignment/>
      <protection/>
    </xf>
    <xf numFmtId="0" fontId="24" fillId="0" borderId="0" xfId="496" applyFont="1" applyBorder="1">
      <alignment/>
      <protection/>
    </xf>
    <xf numFmtId="0" fontId="24" fillId="0" borderId="0" xfId="496" applyFont="1" applyFill="1">
      <alignment/>
      <protection/>
    </xf>
    <xf numFmtId="0" fontId="52" fillId="0" borderId="19" xfId="496" applyFont="1" applyBorder="1" applyAlignment="1">
      <alignment horizontal="center" vertical="center" wrapText="1"/>
      <protection/>
    </xf>
    <xf numFmtId="49" fontId="23" fillId="0" borderId="20" xfId="496" applyNumberFormat="1" applyFont="1" applyFill="1" applyBorder="1" applyAlignment="1">
      <alignment horizontal="center" vertical="center" wrapText="1"/>
      <protection/>
    </xf>
    <xf numFmtId="49" fontId="23" fillId="0" borderId="21" xfId="496" applyNumberFormat="1" applyFont="1" applyFill="1" applyBorder="1" applyAlignment="1">
      <alignment horizontal="center" vertical="center" wrapText="1"/>
      <protection/>
    </xf>
    <xf numFmtId="0" fontId="20" fillId="17" borderId="22" xfId="496" applyFont="1" applyFill="1" applyBorder="1" applyAlignment="1">
      <alignment horizontal="left" vertical="center" wrapText="1"/>
      <protection/>
    </xf>
    <xf numFmtId="0" fontId="53" fillId="0" borderId="23" xfId="496" applyFont="1" applyBorder="1" applyAlignment="1">
      <alignment vertical="center" wrapText="1"/>
      <protection/>
    </xf>
    <xf numFmtId="189" fontId="52" fillId="0" borderId="20" xfId="496" applyNumberFormat="1" applyFont="1" applyFill="1" applyBorder="1" applyAlignment="1">
      <alignment horizontal="center" vertical="center"/>
      <protection/>
    </xf>
    <xf numFmtId="189" fontId="52" fillId="0" borderId="21" xfId="496" applyNumberFormat="1" applyFont="1" applyFill="1" applyBorder="1" applyAlignment="1">
      <alignment horizontal="center" vertical="center"/>
      <protection/>
    </xf>
    <xf numFmtId="189" fontId="52" fillId="0" borderId="3" xfId="496" applyNumberFormat="1" applyFont="1" applyFill="1" applyBorder="1" applyAlignment="1">
      <alignment horizontal="center" vertical="center"/>
      <protection/>
    </xf>
    <xf numFmtId="0" fontId="20" fillId="0" borderId="23" xfId="496" applyFont="1" applyFill="1" applyBorder="1" applyAlignment="1">
      <alignment horizontal="left" vertical="center" wrapText="1"/>
      <protection/>
    </xf>
    <xf numFmtId="189" fontId="23" fillId="0" borderId="20" xfId="496" applyNumberFormat="1" applyFont="1" applyFill="1" applyBorder="1" applyAlignment="1">
      <alignment horizontal="center" vertical="center"/>
      <protection/>
    </xf>
    <xf numFmtId="189" fontId="23" fillId="0" borderId="21" xfId="496" applyNumberFormat="1" applyFont="1" applyFill="1" applyBorder="1" applyAlignment="1">
      <alignment horizontal="center" vertical="center"/>
      <protection/>
    </xf>
    <xf numFmtId="189" fontId="23" fillId="0" borderId="3" xfId="496" applyNumberFormat="1" applyFont="1" applyFill="1" applyBorder="1" applyAlignment="1">
      <alignment horizontal="center" vertical="center"/>
      <protection/>
    </xf>
    <xf numFmtId="0" fontId="53" fillId="0" borderId="23" xfId="496" applyFont="1" applyFill="1" applyBorder="1" applyAlignment="1">
      <alignment horizontal="left" vertical="center" wrapText="1"/>
      <protection/>
    </xf>
    <xf numFmtId="0" fontId="53" fillId="0" borderId="24" xfId="496" applyFont="1" applyFill="1" applyBorder="1" applyAlignment="1">
      <alignment horizontal="left" vertical="center" wrapText="1"/>
      <protection/>
    </xf>
    <xf numFmtId="189" fontId="52" fillId="0" borderId="25" xfId="496" applyNumberFormat="1" applyFont="1" applyFill="1" applyBorder="1" applyAlignment="1">
      <alignment horizontal="center" vertical="center"/>
      <protection/>
    </xf>
    <xf numFmtId="189" fontId="52" fillId="0" borderId="26" xfId="496" applyNumberFormat="1" applyFont="1" applyFill="1" applyBorder="1" applyAlignment="1">
      <alignment horizontal="center" vertical="center"/>
      <protection/>
    </xf>
    <xf numFmtId="189" fontId="52" fillId="0" borderId="27" xfId="496" applyNumberFormat="1" applyFont="1" applyFill="1" applyBorder="1" applyAlignment="1">
      <alignment horizontal="center" vertical="center"/>
      <protection/>
    </xf>
    <xf numFmtId="1" fontId="53" fillId="0" borderId="0" xfId="504" applyNumberFormat="1" applyFont="1" applyFill="1" applyAlignment="1" applyProtection="1">
      <alignment horizontal="center"/>
      <protection locked="0"/>
    </xf>
    <xf numFmtId="1" fontId="32" fillId="0" borderId="0" xfId="504" applyNumberFormat="1" applyFont="1" applyFill="1" applyProtection="1">
      <alignment/>
      <protection locked="0"/>
    </xf>
    <xf numFmtId="1" fontId="32" fillId="17" borderId="0" xfId="504" applyNumberFormat="1" applyFont="1" applyFill="1" applyBorder="1" applyAlignment="1" applyProtection="1">
      <alignment horizontal="right"/>
      <protection locked="0"/>
    </xf>
    <xf numFmtId="1" fontId="32" fillId="0" borderId="0" xfId="504" applyNumberFormat="1" applyFont="1" applyFill="1" applyBorder="1" applyAlignment="1" applyProtection="1">
      <alignment horizontal="right"/>
      <protection locked="0"/>
    </xf>
    <xf numFmtId="1" fontId="55" fillId="0" borderId="0" xfId="504" applyNumberFormat="1" applyFont="1" applyFill="1" applyBorder="1" applyAlignment="1" applyProtection="1">
      <alignment/>
      <protection locked="0"/>
    </xf>
    <xf numFmtId="1" fontId="55" fillId="17" borderId="0" xfId="504" applyNumberFormat="1" applyFont="1" applyFill="1" applyBorder="1" applyAlignment="1" applyProtection="1">
      <alignment/>
      <protection locked="0"/>
    </xf>
    <xf numFmtId="1" fontId="32" fillId="17" borderId="0" xfId="504" applyNumberFormat="1" applyFont="1" applyFill="1" applyBorder="1" applyAlignment="1" applyProtection="1">
      <alignment horizontal="center"/>
      <protection locked="0"/>
    </xf>
    <xf numFmtId="3" fontId="54" fillId="0" borderId="0" xfId="504" applyNumberFormat="1" applyFont="1" applyFill="1" applyAlignment="1" applyProtection="1">
      <alignment horizontal="center" vertical="center"/>
      <protection locked="0"/>
    </xf>
    <xf numFmtId="3" fontId="54" fillId="0" borderId="0" xfId="504" applyNumberFormat="1" applyFont="1" applyFill="1" applyBorder="1" applyAlignment="1" applyProtection="1">
      <alignment horizontal="center" vertical="center" wrapText="1" shrinkToFit="1"/>
      <protection locked="0"/>
    </xf>
    <xf numFmtId="1" fontId="51" fillId="0" borderId="0" xfId="504" applyNumberFormat="1" applyFont="1" applyFill="1" applyBorder="1" applyAlignment="1" applyProtection="1">
      <alignment horizontal="left" wrapText="1" shrinkToFit="1"/>
      <protection locked="0"/>
    </xf>
    <xf numFmtId="189" fontId="52" fillId="0" borderId="23" xfId="496" applyNumberFormat="1" applyFont="1" applyFill="1" applyBorder="1" applyAlignment="1">
      <alignment horizontal="center" vertical="center"/>
      <protection/>
    </xf>
    <xf numFmtId="189" fontId="52" fillId="0" borderId="24" xfId="496" applyNumberFormat="1" applyFont="1" applyFill="1" applyBorder="1" applyAlignment="1">
      <alignment horizontal="center" vertical="center"/>
      <protection/>
    </xf>
    <xf numFmtId="189" fontId="52" fillId="0" borderId="28" xfId="496" applyNumberFormat="1" applyFont="1" applyFill="1" applyBorder="1" applyAlignment="1">
      <alignment horizontal="center" vertical="center"/>
      <protection/>
    </xf>
    <xf numFmtId="189" fontId="23" fillId="0" borderId="28" xfId="496" applyNumberFormat="1" applyFont="1" applyFill="1" applyBorder="1" applyAlignment="1">
      <alignment horizontal="center" vertical="center"/>
      <protection/>
    </xf>
    <xf numFmtId="189" fontId="52" fillId="0" borderId="29" xfId="496" applyNumberFormat="1" applyFont="1" applyFill="1" applyBorder="1" applyAlignment="1">
      <alignment horizontal="center" vertical="center"/>
      <protection/>
    </xf>
    <xf numFmtId="0" fontId="20" fillId="0" borderId="30" xfId="496" applyFont="1" applyFill="1" applyBorder="1" applyAlignment="1">
      <alignment horizontal="left" vertical="center" wrapText="1"/>
      <protection/>
    </xf>
    <xf numFmtId="189" fontId="23" fillId="0" borderId="31" xfId="496" applyNumberFormat="1" applyFont="1" applyFill="1" applyBorder="1" applyAlignment="1">
      <alignment horizontal="center" vertical="center"/>
      <protection/>
    </xf>
    <xf numFmtId="189" fontId="23" fillId="0" borderId="32" xfId="496" applyNumberFormat="1" applyFont="1" applyFill="1" applyBorder="1" applyAlignment="1">
      <alignment horizontal="center" vertical="center"/>
      <protection/>
    </xf>
    <xf numFmtId="189" fontId="23" fillId="0" borderId="33" xfId="496" applyNumberFormat="1" applyFont="1" applyFill="1" applyBorder="1" applyAlignment="1">
      <alignment horizontal="center" vertical="center"/>
      <protection/>
    </xf>
    <xf numFmtId="189" fontId="23" fillId="0" borderId="34" xfId="496" applyNumberFormat="1" applyFont="1" applyFill="1" applyBorder="1" applyAlignment="1">
      <alignment horizontal="center" vertical="center"/>
      <protection/>
    </xf>
    <xf numFmtId="189" fontId="52" fillId="0" borderId="35" xfId="496" applyNumberFormat="1" applyFont="1" applyFill="1" applyBorder="1" applyAlignment="1">
      <alignment horizontal="center" vertical="center"/>
      <protection/>
    </xf>
    <xf numFmtId="189" fontId="52" fillId="0" borderId="36" xfId="496" applyNumberFormat="1" applyFont="1" applyFill="1" applyBorder="1" applyAlignment="1">
      <alignment horizontal="center" vertical="center"/>
      <protection/>
    </xf>
    <xf numFmtId="0" fontId="31" fillId="0" borderId="0" xfId="496" applyFont="1">
      <alignment/>
      <protection/>
    </xf>
    <xf numFmtId="189" fontId="23" fillId="0" borderId="37" xfId="496" applyNumberFormat="1" applyFont="1" applyFill="1" applyBorder="1" applyAlignment="1">
      <alignment horizontal="center" vertical="center"/>
      <protection/>
    </xf>
    <xf numFmtId="189" fontId="23" fillId="0" borderId="38" xfId="496" applyNumberFormat="1" applyFont="1" applyFill="1" applyBorder="1" applyAlignment="1">
      <alignment horizontal="center" vertical="center"/>
      <protection/>
    </xf>
    <xf numFmtId="189" fontId="23" fillId="0" borderId="39" xfId="496" applyNumberFormat="1" applyFont="1" applyFill="1" applyBorder="1" applyAlignment="1">
      <alignment horizontal="center" vertical="center"/>
      <protection/>
    </xf>
    <xf numFmtId="189" fontId="23" fillId="0" borderId="40" xfId="496" applyNumberFormat="1" applyFont="1" applyFill="1" applyBorder="1" applyAlignment="1">
      <alignment horizontal="center" vertical="center"/>
      <protection/>
    </xf>
    <xf numFmtId="49" fontId="31" fillId="0" borderId="41" xfId="496" applyNumberFormat="1" applyFont="1" applyFill="1" applyBorder="1" applyAlignment="1">
      <alignment horizontal="center" vertical="center" wrapText="1"/>
      <protection/>
    </xf>
    <xf numFmtId="49" fontId="31" fillId="0" borderId="42" xfId="496" applyNumberFormat="1" applyFont="1" applyFill="1" applyBorder="1" applyAlignment="1">
      <alignment horizontal="center" vertical="center" wrapText="1"/>
      <protection/>
    </xf>
    <xf numFmtId="49" fontId="31" fillId="0" borderId="43" xfId="496" applyNumberFormat="1" applyFont="1" applyFill="1" applyBorder="1" applyAlignment="1">
      <alignment horizontal="center" vertical="center" wrapText="1"/>
      <protection/>
    </xf>
    <xf numFmtId="49" fontId="31" fillId="0" borderId="44" xfId="496" applyNumberFormat="1" applyFont="1" applyFill="1" applyBorder="1" applyAlignment="1">
      <alignment horizontal="center" vertical="center" wrapText="1"/>
      <protection/>
    </xf>
    <xf numFmtId="49" fontId="31" fillId="0" borderId="45" xfId="496" applyNumberFormat="1" applyFont="1" applyFill="1" applyBorder="1" applyAlignment="1">
      <alignment horizontal="center" vertical="center" wrapText="1"/>
      <protection/>
    </xf>
    <xf numFmtId="49" fontId="31" fillId="0" borderId="46" xfId="496" applyNumberFormat="1" applyFont="1" applyFill="1" applyBorder="1" applyAlignment="1">
      <alignment horizontal="center" vertical="center" wrapText="1"/>
      <protection/>
    </xf>
    <xf numFmtId="0" fontId="31" fillId="0" borderId="21" xfId="496" applyFont="1" applyBorder="1" applyAlignment="1">
      <alignment horizontal="center" vertical="center" wrapText="1"/>
      <protection/>
    </xf>
    <xf numFmtId="0" fontId="39" fillId="0" borderId="42" xfId="496" applyFont="1" applyBorder="1" applyAlignment="1">
      <alignment horizontal="center" vertical="center" wrapText="1"/>
      <protection/>
    </xf>
    <xf numFmtId="189" fontId="52" fillId="0" borderId="47" xfId="496" applyNumberFormat="1" applyFont="1" applyFill="1" applyBorder="1" applyAlignment="1">
      <alignment horizontal="center" vertical="center"/>
      <protection/>
    </xf>
    <xf numFmtId="189" fontId="52" fillId="0" borderId="48" xfId="496" applyNumberFormat="1" applyFont="1" applyFill="1" applyBorder="1" applyAlignment="1">
      <alignment horizontal="center" vertical="center"/>
      <protection/>
    </xf>
    <xf numFmtId="189" fontId="52" fillId="0" borderId="22" xfId="496" applyNumberFormat="1" applyFont="1" applyFill="1" applyBorder="1" applyAlignment="1">
      <alignment horizontal="center" vertical="center"/>
      <protection/>
    </xf>
    <xf numFmtId="189" fontId="52" fillId="0" borderId="30" xfId="496" applyNumberFormat="1" applyFont="1" applyFill="1" applyBorder="1" applyAlignment="1">
      <alignment horizontal="center" vertical="center"/>
      <protection/>
    </xf>
    <xf numFmtId="49" fontId="52" fillId="0" borderId="23" xfId="496" applyNumberFormat="1" applyFont="1" applyFill="1" applyBorder="1" applyAlignment="1">
      <alignment horizontal="center" vertical="center" wrapText="1"/>
      <protection/>
    </xf>
    <xf numFmtId="1" fontId="57" fillId="0" borderId="0" xfId="504" applyNumberFormat="1" applyFont="1" applyFill="1" applyBorder="1" applyAlignment="1" applyProtection="1">
      <alignment/>
      <protection locked="0"/>
    </xf>
    <xf numFmtId="1" fontId="51" fillId="0" borderId="0" xfId="504" applyNumberFormat="1" applyFont="1" applyFill="1" applyAlignment="1" applyProtection="1">
      <alignment horizontal="left"/>
      <protection locked="0"/>
    </xf>
    <xf numFmtId="1" fontId="51" fillId="0" borderId="0" xfId="504" applyNumberFormat="1" applyFont="1" applyFill="1" applyBorder="1" applyProtection="1">
      <alignment/>
      <protection locked="0"/>
    </xf>
    <xf numFmtId="1" fontId="38" fillId="0" borderId="0" xfId="504" applyNumberFormat="1" applyFont="1" applyFill="1" applyBorder="1" applyAlignment="1" applyProtection="1">
      <alignment horizontal="center" vertical="center"/>
      <protection locked="0"/>
    </xf>
    <xf numFmtId="0" fontId="19" fillId="0" borderId="0" xfId="506" applyFont="1">
      <alignment/>
      <protection/>
    </xf>
    <xf numFmtId="0" fontId="51" fillId="0" borderId="0" xfId="506" applyFont="1">
      <alignment/>
      <protection/>
    </xf>
    <xf numFmtId="0" fontId="57" fillId="0" borderId="0" xfId="506" applyFont="1" applyFill="1" applyAlignment="1">
      <alignment/>
      <protection/>
    </xf>
    <xf numFmtId="0" fontId="20" fillId="0" borderId="3" xfId="501" applyFont="1" applyFill="1" applyBorder="1" applyAlignment="1">
      <alignment horizontal="center" vertical="center" wrapText="1"/>
      <protection/>
    </xf>
    <xf numFmtId="0" fontId="20" fillId="0" borderId="27" xfId="501" applyFont="1" applyFill="1" applyBorder="1" applyAlignment="1">
      <alignment horizontal="center" vertical="center" wrapText="1"/>
      <protection/>
    </xf>
    <xf numFmtId="0" fontId="20" fillId="0" borderId="27" xfId="506" applyFont="1" applyBorder="1" applyAlignment="1">
      <alignment horizontal="center" vertical="center" wrapText="1"/>
      <protection/>
    </xf>
    <xf numFmtId="0" fontId="53" fillId="0" borderId="27" xfId="506" applyFont="1" applyBorder="1" applyAlignment="1">
      <alignment horizontal="center" vertical="center" wrapText="1"/>
      <protection/>
    </xf>
    <xf numFmtId="0" fontId="53" fillId="17" borderId="3" xfId="506" applyFont="1" applyFill="1" applyBorder="1" applyAlignment="1">
      <alignment horizontal="center" vertical="center" wrapText="1"/>
      <protection/>
    </xf>
    <xf numFmtId="0" fontId="32" fillId="0" borderId="0" xfId="509" applyFont="1" applyAlignment="1">
      <alignment vertical="center" wrapText="1"/>
      <protection/>
    </xf>
    <xf numFmtId="0" fontId="59" fillId="0" borderId="0" xfId="509" applyFont="1" applyAlignment="1">
      <alignment vertical="center" wrapText="1"/>
      <protection/>
    </xf>
    <xf numFmtId="189" fontId="59" fillId="0" borderId="0" xfId="509" applyNumberFormat="1" applyFont="1" applyAlignment="1">
      <alignment vertical="center" wrapText="1"/>
      <protection/>
    </xf>
    <xf numFmtId="0" fontId="19" fillId="0" borderId="0" xfId="509" applyFont="1" applyAlignment="1">
      <alignment vertical="center" wrapText="1"/>
      <protection/>
    </xf>
    <xf numFmtId="189" fontId="20" fillId="0" borderId="3" xfId="501" applyNumberFormat="1" applyFont="1" applyFill="1" applyBorder="1" applyAlignment="1">
      <alignment horizontal="center" vertical="center" wrapText="1"/>
      <protection/>
    </xf>
    <xf numFmtId="190" fontId="20" fillId="0" borderId="3" xfId="501" applyNumberFormat="1" applyFont="1" applyFill="1" applyBorder="1" applyAlignment="1">
      <alignment horizontal="center" vertical="center"/>
      <protection/>
    </xf>
    <xf numFmtId="0" fontId="19" fillId="17" borderId="0" xfId="506" applyFont="1" applyFill="1">
      <alignment/>
      <protection/>
    </xf>
    <xf numFmtId="3" fontId="65" fillId="0" borderId="3" xfId="504" applyNumberFormat="1" applyFont="1" applyFill="1" applyBorder="1" applyAlignment="1" applyProtection="1">
      <alignment horizontal="center" vertical="center"/>
      <protection locked="0"/>
    </xf>
    <xf numFmtId="1" fontId="65" fillId="17" borderId="3" xfId="504" applyNumberFormat="1" applyFont="1" applyFill="1" applyBorder="1" applyAlignment="1" applyProtection="1">
      <alignment horizontal="center" vertical="center" wrapText="1"/>
      <protection locked="0"/>
    </xf>
    <xf numFmtId="1" fontId="65" fillId="0" borderId="3" xfId="504" applyNumberFormat="1" applyFont="1" applyFill="1" applyBorder="1" applyAlignment="1" applyProtection="1">
      <alignment horizontal="center" vertical="center"/>
      <protection locked="0"/>
    </xf>
    <xf numFmtId="1" fontId="67" fillId="0" borderId="3" xfId="504" applyNumberFormat="1" applyFont="1" applyFill="1" applyBorder="1" applyAlignment="1" applyProtection="1">
      <alignment horizontal="center" vertical="center"/>
      <protection/>
    </xf>
    <xf numFmtId="3" fontId="67" fillId="0" borderId="3" xfId="504" applyNumberFormat="1" applyFont="1" applyFill="1" applyBorder="1" applyAlignment="1" applyProtection="1">
      <alignment horizontal="center" vertical="center"/>
      <protection/>
    </xf>
    <xf numFmtId="1" fontId="67" fillId="0" borderId="0" xfId="504" applyNumberFormat="1" applyFont="1" applyFill="1" applyBorder="1" applyAlignment="1" applyProtection="1">
      <alignment horizontal="center" vertical="center"/>
      <protection locked="0"/>
    </xf>
    <xf numFmtId="0" fontId="21" fillId="0" borderId="3" xfId="509" applyFont="1" applyBorder="1" applyAlignment="1">
      <alignment horizontal="center" vertical="center" wrapText="1"/>
      <protection/>
    </xf>
    <xf numFmtId="0" fontId="21" fillId="0" borderId="3" xfId="509" applyFont="1" applyFill="1" applyBorder="1" applyAlignment="1">
      <alignment horizontal="center" vertical="center" wrapText="1"/>
      <protection/>
    </xf>
    <xf numFmtId="0" fontId="68" fillId="0" borderId="0" xfId="509" applyFont="1" applyAlignment="1">
      <alignment vertical="center" wrapText="1"/>
      <protection/>
    </xf>
    <xf numFmtId="49" fontId="52" fillId="0" borderId="21" xfId="496" applyNumberFormat="1" applyFont="1" applyFill="1" applyBorder="1" applyAlignment="1">
      <alignment horizontal="center" vertical="center" wrapText="1"/>
      <protection/>
    </xf>
    <xf numFmtId="0" fontId="20" fillId="0" borderId="3" xfId="509" applyFont="1" applyFill="1" applyBorder="1" applyAlignment="1">
      <alignment vertical="center" wrapText="1"/>
      <protection/>
    </xf>
    <xf numFmtId="0" fontId="20" fillId="0" borderId="3" xfId="506" applyFont="1" applyFill="1" applyBorder="1" applyAlignment="1">
      <alignment horizontal="left" vertical="center" wrapText="1"/>
      <protection/>
    </xf>
    <xf numFmtId="0" fontId="20" fillId="0" borderId="3" xfId="501" applyFont="1" applyFill="1" applyBorder="1" applyAlignment="1">
      <alignment vertical="center" wrapText="1"/>
      <protection/>
    </xf>
    <xf numFmtId="189" fontId="20" fillId="0" borderId="3" xfId="506" applyNumberFormat="1" applyFont="1" applyFill="1" applyBorder="1" applyAlignment="1">
      <alignment horizontal="center" vertical="center" wrapText="1"/>
      <protection/>
    </xf>
    <xf numFmtId="189" fontId="60" fillId="0" borderId="3" xfId="506" applyNumberFormat="1" applyFont="1" applyFill="1" applyBorder="1" applyAlignment="1">
      <alignment horizontal="center" vertical="center" wrapText="1"/>
      <protection/>
    </xf>
    <xf numFmtId="0" fontId="53" fillId="0" borderId="3" xfId="506" applyFont="1" applyFill="1" applyBorder="1" applyAlignment="1">
      <alignment horizontal="center" vertical="center" wrapText="1"/>
      <protection/>
    </xf>
    <xf numFmtId="0" fontId="20" fillId="0" borderId="27" xfId="506" applyFont="1" applyFill="1" applyBorder="1" applyAlignment="1">
      <alignment horizontal="center" vertical="center" wrapText="1"/>
      <protection/>
    </xf>
    <xf numFmtId="0" fontId="53" fillId="0" borderId="27" xfId="506" applyFont="1" applyFill="1" applyBorder="1" applyAlignment="1">
      <alignment horizontal="center" vertical="center" wrapText="1"/>
      <protection/>
    </xf>
    <xf numFmtId="3" fontId="20" fillId="0" borderId="3" xfId="509" applyNumberFormat="1" applyFont="1" applyFill="1" applyBorder="1" applyAlignment="1">
      <alignment horizontal="center" vertical="center" wrapText="1"/>
      <protection/>
    </xf>
    <xf numFmtId="3" fontId="20" fillId="0" borderId="3" xfId="501" applyNumberFormat="1" applyFont="1" applyFill="1" applyBorder="1" applyAlignment="1">
      <alignment horizontal="center" vertical="center" wrapText="1"/>
      <protection/>
    </xf>
    <xf numFmtId="3" fontId="20" fillId="0" borderId="3" xfId="506" applyNumberFormat="1" applyFont="1" applyFill="1" applyBorder="1" applyAlignment="1">
      <alignment horizontal="center" vertical="center" wrapText="1"/>
      <protection/>
    </xf>
    <xf numFmtId="3" fontId="20" fillId="0" borderId="3" xfId="506" applyNumberFormat="1" applyFont="1" applyFill="1" applyBorder="1" applyAlignment="1">
      <alignment horizontal="center" vertical="center" wrapText="1"/>
      <protection/>
    </xf>
    <xf numFmtId="1" fontId="19" fillId="0" borderId="3" xfId="504" applyNumberFormat="1" applyFont="1" applyFill="1" applyBorder="1" applyAlignment="1" applyProtection="1">
      <alignment horizontal="left"/>
      <protection locked="0"/>
    </xf>
    <xf numFmtId="0" fontId="63" fillId="0" borderId="3" xfId="510" applyFont="1" applyFill="1" applyBorder="1" applyAlignment="1">
      <alignment horizontal="left" vertical="center"/>
      <protection/>
    </xf>
    <xf numFmtId="189" fontId="66" fillId="0" borderId="3" xfId="504" applyNumberFormat="1" applyFont="1" applyFill="1" applyBorder="1" applyAlignment="1" applyProtection="1">
      <alignment horizontal="center" vertical="center"/>
      <protection/>
    </xf>
    <xf numFmtId="189" fontId="66" fillId="0" borderId="3" xfId="504" applyNumberFormat="1" applyFont="1" applyFill="1" applyBorder="1" applyAlignment="1" applyProtection="1">
      <alignment horizontal="center" vertical="center"/>
      <protection locked="0"/>
    </xf>
    <xf numFmtId="3" fontId="21" fillId="0" borderId="0" xfId="504" applyNumberFormat="1" applyFont="1" applyFill="1" applyBorder="1" applyAlignment="1" applyProtection="1">
      <alignment horizontal="center" vertical="center" wrapText="1" shrinkToFit="1"/>
      <protection locked="0"/>
    </xf>
    <xf numFmtId="1" fontId="21" fillId="17" borderId="0" xfId="504" applyNumberFormat="1" applyFont="1" applyFill="1" applyBorder="1" applyAlignment="1" applyProtection="1">
      <alignment horizontal="right"/>
      <protection locked="0"/>
    </xf>
    <xf numFmtId="190" fontId="21" fillId="0" borderId="0" xfId="504" applyNumberFormat="1" applyFont="1" applyFill="1" applyBorder="1" applyAlignment="1" applyProtection="1">
      <alignment horizontal="right"/>
      <protection locked="0"/>
    </xf>
    <xf numFmtId="190" fontId="21" fillId="17" borderId="0" xfId="504" applyNumberFormat="1" applyFont="1" applyFill="1" applyBorder="1" applyAlignment="1" applyProtection="1">
      <alignment horizontal="right"/>
      <protection locked="0"/>
    </xf>
    <xf numFmtId="0" fontId="57" fillId="0" borderId="0" xfId="506" applyFont="1" applyFill="1" applyAlignment="1">
      <alignment horizontal="right"/>
      <protection/>
    </xf>
    <xf numFmtId="0" fontId="61" fillId="0" borderId="0" xfId="496" applyFont="1" applyBorder="1" applyAlignment="1">
      <alignment horizontal="center" vertical="center" wrapText="1"/>
      <protection/>
    </xf>
    <xf numFmtId="0" fontId="23" fillId="0" borderId="49" xfId="496" applyFont="1" applyFill="1" applyBorder="1" applyAlignment="1">
      <alignment horizontal="center" vertical="center" wrapText="1"/>
      <protection/>
    </xf>
    <xf numFmtId="0" fontId="23" fillId="0" borderId="50" xfId="496" applyFont="1" applyFill="1" applyBorder="1" applyAlignment="1">
      <alignment horizontal="center" vertical="center" wrapText="1"/>
      <protection/>
    </xf>
    <xf numFmtId="0" fontId="36" fillId="0" borderId="0" xfId="508" applyFont="1" applyBorder="1" applyAlignment="1">
      <alignment horizontal="left" vertical="center" wrapText="1"/>
      <protection/>
    </xf>
    <xf numFmtId="0" fontId="23" fillId="0" borderId="49" xfId="496" applyFont="1" applyBorder="1" applyAlignment="1">
      <alignment horizontal="center" vertical="center"/>
      <protection/>
    </xf>
    <xf numFmtId="0" fontId="23" fillId="0" borderId="51" xfId="496" applyFont="1" applyBorder="1" applyAlignment="1">
      <alignment horizontal="center" vertical="center"/>
      <protection/>
    </xf>
    <xf numFmtId="0" fontId="23" fillId="0" borderId="50" xfId="496" applyFont="1" applyBorder="1" applyAlignment="1">
      <alignment horizontal="center" vertical="center"/>
      <protection/>
    </xf>
    <xf numFmtId="0" fontId="38" fillId="0" borderId="0" xfId="506" applyFont="1" applyFill="1" applyAlignment="1">
      <alignment horizontal="center" vertical="center" wrapText="1"/>
      <protection/>
    </xf>
    <xf numFmtId="0" fontId="58" fillId="0" borderId="0" xfId="506" applyFont="1" applyFill="1" applyAlignment="1">
      <alignment horizontal="center"/>
      <protection/>
    </xf>
    <xf numFmtId="0" fontId="56" fillId="0" borderId="23" xfId="509" applyFont="1" applyFill="1" applyBorder="1" applyAlignment="1">
      <alignment horizontal="center" vertical="center" wrapText="1"/>
      <protection/>
    </xf>
    <xf numFmtId="0" fontId="20" fillId="0" borderId="52" xfId="509" applyFont="1" applyFill="1" applyBorder="1" applyAlignment="1">
      <alignment horizontal="center" vertical="center" wrapText="1"/>
      <protection/>
    </xf>
    <xf numFmtId="0" fontId="20" fillId="0" borderId="28" xfId="509" applyFont="1" applyFill="1" applyBorder="1" applyAlignment="1">
      <alignment horizontal="center" vertical="center" wrapText="1"/>
      <protection/>
    </xf>
    <xf numFmtId="1" fontId="21" fillId="0" borderId="24" xfId="504" applyNumberFormat="1" applyFont="1" applyFill="1" applyBorder="1" applyAlignment="1" applyProtection="1">
      <alignment horizontal="center" vertical="center" wrapText="1"/>
      <protection/>
    </xf>
    <xf numFmtId="1" fontId="21" fillId="0" borderId="53" xfId="504" applyNumberFormat="1" applyFont="1" applyFill="1" applyBorder="1" applyAlignment="1" applyProtection="1">
      <alignment horizontal="center" vertical="center" wrapText="1"/>
      <protection/>
    </xf>
    <xf numFmtId="1" fontId="21" fillId="0" borderId="29" xfId="504" applyNumberFormat="1" applyFont="1" applyFill="1" applyBorder="1" applyAlignment="1" applyProtection="1">
      <alignment horizontal="center" vertical="center" wrapText="1"/>
      <protection/>
    </xf>
    <xf numFmtId="1" fontId="38" fillId="0" borderId="0" xfId="504" applyNumberFormat="1" applyFont="1" applyFill="1" applyAlignment="1" applyProtection="1">
      <alignment horizontal="center" vertical="center" wrapText="1"/>
      <protection locked="0"/>
    </xf>
    <xf numFmtId="1" fontId="53" fillId="0" borderId="0" xfId="504" applyNumberFormat="1" applyFont="1" applyFill="1" applyBorder="1" applyAlignment="1" applyProtection="1">
      <alignment horizontal="center"/>
      <protection locked="0"/>
    </xf>
    <xf numFmtId="1" fontId="64" fillId="0" borderId="3" xfId="504" applyNumberFormat="1" applyFont="1" applyFill="1" applyBorder="1" applyAlignment="1" applyProtection="1">
      <alignment horizontal="left"/>
      <protection locked="0"/>
    </xf>
    <xf numFmtId="1" fontId="21" fillId="0" borderId="24" xfId="505" applyNumberFormat="1" applyFont="1" applyFill="1" applyBorder="1" applyAlignment="1" applyProtection="1">
      <alignment horizontal="center" vertical="center" wrapText="1"/>
      <protection/>
    </xf>
    <xf numFmtId="1" fontId="21" fillId="0" borderId="53" xfId="505" applyNumberFormat="1" applyFont="1" applyFill="1" applyBorder="1" applyAlignment="1" applyProtection="1">
      <alignment horizontal="center" vertical="center" wrapText="1"/>
      <protection/>
    </xf>
    <xf numFmtId="1" fontId="21" fillId="0" borderId="29" xfId="505" applyNumberFormat="1" applyFont="1" applyFill="1" applyBorder="1" applyAlignment="1" applyProtection="1">
      <alignment horizontal="center" vertical="center" wrapText="1"/>
      <protection/>
    </xf>
    <xf numFmtId="1" fontId="21" fillId="0" borderId="24" xfId="504" applyNumberFormat="1" applyFont="1" applyFill="1" applyBorder="1" applyAlignment="1" applyProtection="1">
      <alignment horizontal="center" vertical="center" wrapText="1"/>
      <protection locked="0"/>
    </xf>
    <xf numFmtId="1" fontId="21" fillId="0" borderId="53" xfId="504" applyNumberFormat="1" applyFont="1" applyFill="1" applyBorder="1" applyAlignment="1" applyProtection="1">
      <alignment horizontal="center" vertical="center" wrapText="1"/>
      <protection locked="0"/>
    </xf>
    <xf numFmtId="1" fontId="21" fillId="0" borderId="29" xfId="504" applyNumberFormat="1" applyFont="1" applyFill="1" applyBorder="1" applyAlignment="1" applyProtection="1">
      <alignment horizontal="center" vertical="center" wrapText="1"/>
      <protection locked="0"/>
    </xf>
    <xf numFmtId="1" fontId="38" fillId="0" borderId="0" xfId="504" applyNumberFormat="1" applyFont="1" applyFill="1" applyBorder="1" applyAlignment="1" applyProtection="1">
      <alignment horizontal="center" vertical="center"/>
      <protection locked="0"/>
    </xf>
    <xf numFmtId="3" fontId="63" fillId="0" borderId="3" xfId="510" applyNumberFormat="1" applyFont="1" applyFill="1" applyBorder="1" applyAlignment="1">
      <alignment horizontal="center" vertical="center"/>
      <protection/>
    </xf>
    <xf numFmtId="3" fontId="19" fillId="0" borderId="3" xfId="504" applyNumberFormat="1" applyFont="1" applyFill="1" applyBorder="1" applyAlignment="1" applyProtection="1">
      <alignment horizontal="center" vertical="center" wrapText="1" shrinkToFit="1"/>
      <protection locked="0"/>
    </xf>
    <xf numFmtId="3" fontId="63" fillId="0" borderId="3" xfId="504" applyNumberFormat="1" applyFont="1" applyFill="1" applyBorder="1" applyAlignment="1" applyProtection="1">
      <alignment horizontal="center" vertical="center"/>
      <protection locked="0"/>
    </xf>
    <xf numFmtId="1" fontId="19" fillId="0" borderId="3" xfId="504" applyNumberFormat="1" applyFont="1" applyFill="1" applyBorder="1" applyAlignment="1" applyProtection="1">
      <alignment horizontal="center"/>
      <protection locked="0"/>
    </xf>
    <xf numFmtId="3" fontId="63" fillId="0" borderId="3" xfId="504" applyNumberFormat="1" applyFont="1" applyFill="1" applyBorder="1" applyAlignment="1" applyProtection="1">
      <alignment horizontal="center" vertical="center"/>
      <protection/>
    </xf>
    <xf numFmtId="3" fontId="19" fillId="0" borderId="3" xfId="504" applyNumberFormat="1" applyFont="1" applyFill="1" applyBorder="1" applyAlignment="1" applyProtection="1">
      <alignment horizontal="center"/>
      <protection locked="0"/>
    </xf>
    <xf numFmtId="189" fontId="59" fillId="0" borderId="3" xfId="504" applyNumberFormat="1" applyFont="1" applyFill="1" applyBorder="1" applyAlignment="1" applyProtection="1">
      <alignment horizontal="center"/>
      <protection locked="0"/>
    </xf>
    <xf numFmtId="189" fontId="66" fillId="0" borderId="3" xfId="504" applyNumberFormat="1" applyFont="1" applyFill="1" applyBorder="1" applyAlignment="1" applyProtection="1">
      <alignment horizontal="center"/>
      <protection locked="0"/>
    </xf>
    <xf numFmtId="189" fontId="59" fillId="0" borderId="3" xfId="504" applyNumberFormat="1" applyFont="1" applyFill="1" applyBorder="1" applyAlignment="1" applyProtection="1">
      <alignment horizontal="center"/>
      <protection locked="0"/>
    </xf>
    <xf numFmtId="189" fontId="19" fillId="0" borderId="3" xfId="504" applyNumberFormat="1" applyFont="1" applyFill="1" applyBorder="1" applyAlignment="1" applyProtection="1">
      <alignment horizontal="center"/>
      <protection locked="0"/>
    </xf>
  </cellXfs>
  <cellStyles count="548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Percent" xfId="395"/>
    <cellStyle name="Вывод" xfId="396"/>
    <cellStyle name="Вывод 2" xfId="397"/>
    <cellStyle name="Вывод 2 2" xfId="398"/>
    <cellStyle name="Вывод 3" xfId="399"/>
    <cellStyle name="Вывод 4" xfId="400"/>
    <cellStyle name="Вывод 5" xfId="401"/>
    <cellStyle name="Вычисление" xfId="402"/>
    <cellStyle name="Вычисление 2" xfId="403"/>
    <cellStyle name="Вычисление 2 2" xfId="404"/>
    <cellStyle name="Вычисление 3" xfId="405"/>
    <cellStyle name="Вычисление 4" xfId="406"/>
    <cellStyle name="Вычисление 5" xfId="407"/>
    <cellStyle name="Гиперссылка 2" xfId="408"/>
    <cellStyle name="Гиперссылка 3" xfId="409"/>
    <cellStyle name="Currency" xfId="410"/>
    <cellStyle name="Currency [0]" xfId="411"/>
    <cellStyle name="Грошовий 2" xfId="412"/>
    <cellStyle name="Добре" xfId="413"/>
    <cellStyle name="Добре 2" xfId="414"/>
    <cellStyle name="Заголовок 1" xfId="415"/>
    <cellStyle name="Заголовок 1 2" xfId="416"/>
    <cellStyle name="Заголовок 1 3" xfId="417"/>
    <cellStyle name="Заголовок 1 4" xfId="418"/>
    <cellStyle name="Заголовок 1 5" xfId="419"/>
    <cellStyle name="Заголовок 2" xfId="420"/>
    <cellStyle name="Заголовок 2 2" xfId="421"/>
    <cellStyle name="Заголовок 2 3" xfId="422"/>
    <cellStyle name="Заголовок 2 4" xfId="423"/>
    <cellStyle name="Заголовок 2 5" xfId="424"/>
    <cellStyle name="Заголовок 3" xfId="425"/>
    <cellStyle name="Заголовок 3 2" xfId="426"/>
    <cellStyle name="Заголовок 3 3" xfId="427"/>
    <cellStyle name="Заголовок 3 4" xfId="428"/>
    <cellStyle name="Заголовок 3 5" xfId="429"/>
    <cellStyle name="Заголовок 4" xfId="430"/>
    <cellStyle name="Заголовок 4 2" xfId="431"/>
    <cellStyle name="Заголовок 4 3" xfId="432"/>
    <cellStyle name="Заголовок 4 4" xfId="433"/>
    <cellStyle name="Заголовок 4 5" xfId="434"/>
    <cellStyle name="Звичайний 2" xfId="435"/>
    <cellStyle name="Звичайний 2 2" xfId="436"/>
    <cellStyle name="Звичайний 2 3" xfId="437"/>
    <cellStyle name="Звичайний 2_8.Блок_3 (1 ч)" xfId="438"/>
    <cellStyle name="Звичайний 3" xfId="439"/>
    <cellStyle name="Звичайний 3 2" xfId="440"/>
    <cellStyle name="Звичайний 3 2 2" xfId="441"/>
    <cellStyle name="Звичайний 4" xfId="442"/>
    <cellStyle name="Звичайний 4 2" xfId="443"/>
    <cellStyle name="Звичайний 5" xfId="444"/>
    <cellStyle name="Звичайний 5 2" xfId="445"/>
    <cellStyle name="Звичайний 5 3" xfId="446"/>
    <cellStyle name="Звичайний 6" xfId="447"/>
    <cellStyle name="Звичайний 7" xfId="448"/>
    <cellStyle name="Зв'язана клітинка" xfId="449"/>
    <cellStyle name="Зв'язана клітинка 2" xfId="450"/>
    <cellStyle name="Итог" xfId="451"/>
    <cellStyle name="Итог 2" xfId="452"/>
    <cellStyle name="Итог 3" xfId="453"/>
    <cellStyle name="Итог 4" xfId="454"/>
    <cellStyle name="Итог 5" xfId="455"/>
    <cellStyle name="Контрольна клітинка" xfId="456"/>
    <cellStyle name="Контрольна клітинка 2" xfId="457"/>
    <cellStyle name="Контрольная ячейка" xfId="458"/>
    <cellStyle name="Контрольная ячейка 2" xfId="459"/>
    <cellStyle name="Контрольная ячейка 2 2" xfId="460"/>
    <cellStyle name="Контрольная ячейка 3" xfId="461"/>
    <cellStyle name="Контрольная ячейка 4" xfId="462"/>
    <cellStyle name="Контрольная ячейка 5" xfId="463"/>
    <cellStyle name="Назва" xfId="464"/>
    <cellStyle name="Назва 2" xfId="465"/>
    <cellStyle name="Название" xfId="466"/>
    <cellStyle name="Название 2" xfId="467"/>
    <cellStyle name="Название 3" xfId="468"/>
    <cellStyle name="Название 4" xfId="469"/>
    <cellStyle name="Название 5" xfId="470"/>
    <cellStyle name="Нейтральный" xfId="471"/>
    <cellStyle name="Нейтральный 2" xfId="472"/>
    <cellStyle name="Нейтральный 2 2" xfId="473"/>
    <cellStyle name="Нейтральный 3" xfId="474"/>
    <cellStyle name="Нейтральный 4" xfId="475"/>
    <cellStyle name="Нейтральный 5" xfId="476"/>
    <cellStyle name="Обчислення" xfId="477"/>
    <cellStyle name="Обчислення 2" xfId="478"/>
    <cellStyle name="Обычный 10" xfId="479"/>
    <cellStyle name="Обычный 11" xfId="480"/>
    <cellStyle name="Обычный 12" xfId="481"/>
    <cellStyle name="Обычный 13" xfId="482"/>
    <cellStyle name="Обычный 13 2" xfId="483"/>
    <cellStyle name="Обычный 13 3" xfId="484"/>
    <cellStyle name="Обычный 14" xfId="485"/>
    <cellStyle name="Обычный 15" xfId="486"/>
    <cellStyle name="Обычный 2" xfId="487"/>
    <cellStyle name="Обычный 2 2" xfId="488"/>
    <cellStyle name="Обычный 2 3" xfId="489"/>
    <cellStyle name="Обычный 2 3 2" xfId="490"/>
    <cellStyle name="Обычный 2 3 3" xfId="491"/>
    <cellStyle name="Обычный 2 4" xfId="492"/>
    <cellStyle name="Обычный 3" xfId="493"/>
    <cellStyle name="Обычный 3 2" xfId="494"/>
    <cellStyle name="Обычный 3 3" xfId="495"/>
    <cellStyle name="Обычный 4" xfId="496"/>
    <cellStyle name="Обычный 4 2" xfId="497"/>
    <cellStyle name="Обычный 5" xfId="498"/>
    <cellStyle name="Обычный 5 2" xfId="499"/>
    <cellStyle name="Обычный 6" xfId="500"/>
    <cellStyle name="Обычный 6 2" xfId="501"/>
    <cellStyle name="Обычный 7" xfId="502"/>
    <cellStyle name="Обычный 8" xfId="503"/>
    <cellStyle name="Обычный 9" xfId="504"/>
    <cellStyle name="Обычный_06" xfId="505"/>
    <cellStyle name="Обычный_4 категории вмесмте СОЦ_УРАЗЛИВІ__ТАБО_4 категорії Квота!!!_2014 рік" xfId="506"/>
    <cellStyle name="Обычный_TБЛ-12~1" xfId="507"/>
    <cellStyle name="Обычный_Иванова_1.03.05 2" xfId="508"/>
    <cellStyle name="Обычный_Перевірка_Молодь_до 18 років" xfId="509"/>
    <cellStyle name="Обычный_Укомплектування_11_2013" xfId="510"/>
    <cellStyle name="Підсумок" xfId="511"/>
    <cellStyle name="Підсумок 2" xfId="512"/>
    <cellStyle name="Плохой" xfId="513"/>
    <cellStyle name="Плохой 2" xfId="514"/>
    <cellStyle name="Плохой 2 2" xfId="515"/>
    <cellStyle name="Плохой 3" xfId="516"/>
    <cellStyle name="Плохой 4" xfId="517"/>
    <cellStyle name="Плохой 5" xfId="518"/>
    <cellStyle name="Поганий" xfId="519"/>
    <cellStyle name="Поганий 2" xfId="520"/>
    <cellStyle name="Пояснение" xfId="521"/>
    <cellStyle name="Пояснение 2" xfId="522"/>
    <cellStyle name="Пояснение 3" xfId="523"/>
    <cellStyle name="Пояснение 4" xfId="524"/>
    <cellStyle name="Пояснение 5" xfId="525"/>
    <cellStyle name="Примечание" xfId="526"/>
    <cellStyle name="Примечание 2" xfId="527"/>
    <cellStyle name="Примечание 2 2" xfId="528"/>
    <cellStyle name="Примечание 3" xfId="529"/>
    <cellStyle name="Примечание 4" xfId="530"/>
    <cellStyle name="Примечание 5" xfId="531"/>
    <cellStyle name="Примітка" xfId="532"/>
    <cellStyle name="Примітка 2" xfId="533"/>
    <cellStyle name="Результат" xfId="534"/>
    <cellStyle name="Связанная ячейка" xfId="535"/>
    <cellStyle name="Связанная ячейка 2" xfId="536"/>
    <cellStyle name="Связанная ячейка 3" xfId="537"/>
    <cellStyle name="Связанная ячейка 4" xfId="538"/>
    <cellStyle name="Связанная ячейка 5" xfId="539"/>
    <cellStyle name="Середній" xfId="540"/>
    <cellStyle name="Середній 2" xfId="541"/>
    <cellStyle name="Стиль 1" xfId="542"/>
    <cellStyle name="Стиль 1 2" xfId="543"/>
    <cellStyle name="Текст попередження" xfId="544"/>
    <cellStyle name="Текст попередження 2" xfId="545"/>
    <cellStyle name="Текст пояснення" xfId="546"/>
    <cellStyle name="Текст пояснення 2" xfId="547"/>
    <cellStyle name="Текст предупреждения" xfId="548"/>
    <cellStyle name="Текст предупреждения 2" xfId="549"/>
    <cellStyle name="Текст предупреждения 3" xfId="550"/>
    <cellStyle name="Текст предупреждения 4" xfId="551"/>
    <cellStyle name="Текст предупреждения 5" xfId="552"/>
    <cellStyle name="Тысячи [0]_Анализ" xfId="553"/>
    <cellStyle name="Тысячи_Анализ" xfId="554"/>
    <cellStyle name="ФинᎰнсовый_Лист1 (3)_1" xfId="555"/>
    <cellStyle name="Comma" xfId="556"/>
    <cellStyle name="Comma [0]" xfId="557"/>
    <cellStyle name="Хороший" xfId="558"/>
    <cellStyle name="Хороший 2" xfId="559"/>
    <cellStyle name="Хороший 2 2" xfId="560"/>
    <cellStyle name="Хороший 3" xfId="5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4"/>
  <sheetViews>
    <sheetView tabSelected="1" view="pageBreakPreview" zoomScale="75" zoomScaleSheetLayoutView="75" zoomScalePageLayoutView="0" workbookViewId="0" topLeftCell="A1">
      <selection activeCell="Q10" sqref="Q10"/>
    </sheetView>
  </sheetViews>
  <sheetFormatPr defaultColWidth="7.8515625" defaultRowHeight="15"/>
  <cols>
    <col min="1" max="1" width="36.8515625" style="3" customWidth="1"/>
    <col min="2" max="2" width="13.28125" style="13" customWidth="1"/>
    <col min="3" max="3" width="12.421875" style="13" customWidth="1"/>
    <col min="4" max="4" width="12.57421875" style="3" customWidth="1"/>
    <col min="5" max="5" width="11.57421875" style="3" customWidth="1"/>
    <col min="6" max="6" width="12.28125" style="3" customWidth="1"/>
    <col min="7" max="7" width="11.28125" style="3" customWidth="1"/>
    <col min="8" max="8" width="11.57421875" style="3" customWidth="1"/>
    <col min="9" max="9" width="11.28125" style="3" customWidth="1"/>
    <col min="10" max="10" width="11.140625" style="3" customWidth="1"/>
    <col min="11" max="11" width="11.28125" style="3" customWidth="1"/>
    <col min="12" max="16384" width="7.8515625" style="3" customWidth="1"/>
  </cols>
  <sheetData>
    <row r="1" spans="1:11" ht="57" customHeight="1">
      <c r="A1" s="121" t="s">
        <v>50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0" ht="21" customHeight="1" thickBot="1">
      <c r="A2" s="4"/>
      <c r="B2" s="5"/>
      <c r="C2" s="5"/>
      <c r="D2" s="6"/>
      <c r="E2" s="6"/>
      <c r="F2" s="7"/>
      <c r="G2" s="7"/>
      <c r="H2" s="7"/>
      <c r="I2" s="7"/>
      <c r="J2" s="7"/>
    </row>
    <row r="3" spans="1:11" s="8" customFormat="1" ht="33" customHeight="1" thickTop="1">
      <c r="A3" s="14"/>
      <c r="B3" s="122" t="s">
        <v>9</v>
      </c>
      <c r="C3" s="123"/>
      <c r="D3" s="125" t="s">
        <v>0</v>
      </c>
      <c r="E3" s="126"/>
      <c r="F3" s="126"/>
      <c r="G3" s="127"/>
      <c r="H3" s="125" t="s">
        <v>2</v>
      </c>
      <c r="I3" s="126"/>
      <c r="J3" s="126"/>
      <c r="K3" s="127"/>
    </row>
    <row r="4" spans="1:11" s="8" customFormat="1" ht="39.75" customHeight="1">
      <c r="A4" s="65"/>
      <c r="B4" s="15" t="s">
        <v>51</v>
      </c>
      <c r="C4" s="16" t="s">
        <v>16</v>
      </c>
      <c r="D4" s="15" t="s">
        <v>51</v>
      </c>
      <c r="E4" s="70" t="s">
        <v>32</v>
      </c>
      <c r="F4" s="16" t="s">
        <v>16</v>
      </c>
      <c r="G4" s="70" t="s">
        <v>33</v>
      </c>
      <c r="H4" s="15" t="s">
        <v>51</v>
      </c>
      <c r="I4" s="70" t="s">
        <v>34</v>
      </c>
      <c r="J4" s="16" t="s">
        <v>16</v>
      </c>
      <c r="K4" s="99" t="s">
        <v>35</v>
      </c>
    </row>
    <row r="5" spans="1:11" s="53" customFormat="1" ht="16.5" customHeight="1">
      <c r="A5" s="64" t="s">
        <v>1</v>
      </c>
      <c r="B5" s="58" t="s">
        <v>22</v>
      </c>
      <c r="C5" s="59" t="s">
        <v>23</v>
      </c>
      <c r="D5" s="60" t="s">
        <v>24</v>
      </c>
      <c r="E5" s="61" t="s">
        <v>25</v>
      </c>
      <c r="F5" s="60" t="s">
        <v>26</v>
      </c>
      <c r="G5" s="62" t="s">
        <v>27</v>
      </c>
      <c r="H5" s="63" t="s">
        <v>28</v>
      </c>
      <c r="I5" s="61" t="s">
        <v>29</v>
      </c>
      <c r="J5" s="60" t="s">
        <v>30</v>
      </c>
      <c r="K5" s="62" t="s">
        <v>31</v>
      </c>
    </row>
    <row r="6" spans="1:11" s="8" customFormat="1" ht="53.25" customHeight="1">
      <c r="A6" s="17" t="s">
        <v>19</v>
      </c>
      <c r="B6" s="54">
        <v>496.6</v>
      </c>
      <c r="C6" s="55">
        <v>496.9</v>
      </c>
      <c r="D6" s="56">
        <v>232.7</v>
      </c>
      <c r="E6" s="68">
        <f>ROUND(D6/B6*100,1)</f>
        <v>46.9</v>
      </c>
      <c r="F6" s="56">
        <v>224</v>
      </c>
      <c r="G6" s="66">
        <f>ROUND(F6/C6*100,1)</f>
        <v>45.1</v>
      </c>
      <c r="H6" s="57">
        <v>263.9</v>
      </c>
      <c r="I6" s="68">
        <f>ROUND(H6/B6*100,1)</f>
        <v>53.1</v>
      </c>
      <c r="J6" s="56">
        <v>272.9</v>
      </c>
      <c r="K6" s="66">
        <f>ROUND(J6/C6*100,1)</f>
        <v>54.9</v>
      </c>
    </row>
    <row r="7" spans="1:11" s="8" customFormat="1" ht="54" customHeight="1">
      <c r="A7" s="18" t="s">
        <v>10</v>
      </c>
      <c r="B7" s="19">
        <v>62.5</v>
      </c>
      <c r="C7" s="20">
        <v>62.8</v>
      </c>
      <c r="D7" s="21">
        <v>55.7</v>
      </c>
      <c r="E7" s="41" t="s">
        <v>21</v>
      </c>
      <c r="F7" s="21">
        <v>53.9</v>
      </c>
      <c r="G7" s="51" t="s">
        <v>21</v>
      </c>
      <c r="H7" s="43">
        <v>70</v>
      </c>
      <c r="I7" s="41" t="s">
        <v>21</v>
      </c>
      <c r="J7" s="21">
        <v>72.8</v>
      </c>
      <c r="K7" s="51" t="s">
        <v>21</v>
      </c>
    </row>
    <row r="8" spans="1:11" s="8" customFormat="1" ht="53.25" customHeight="1">
      <c r="A8" s="22" t="s">
        <v>11</v>
      </c>
      <c r="B8" s="23">
        <v>445.8</v>
      </c>
      <c r="C8" s="24">
        <v>441</v>
      </c>
      <c r="D8" s="25">
        <v>210.8</v>
      </c>
      <c r="E8" s="41">
        <f>ROUND(D8/B8*100,1)</f>
        <v>47.3</v>
      </c>
      <c r="F8" s="25">
        <v>207</v>
      </c>
      <c r="G8" s="51">
        <f>ROUND(F8/C8*100,1)</f>
        <v>46.9</v>
      </c>
      <c r="H8" s="44">
        <v>235</v>
      </c>
      <c r="I8" s="41">
        <f>ROUND(H8/B8*100,1)</f>
        <v>52.7</v>
      </c>
      <c r="J8" s="25">
        <v>234</v>
      </c>
      <c r="K8" s="51">
        <f>ROUND(J8/C8*100,1)</f>
        <v>53.1</v>
      </c>
    </row>
    <row r="9" spans="1:11" s="8" customFormat="1" ht="43.5" customHeight="1">
      <c r="A9" s="26" t="s">
        <v>12</v>
      </c>
      <c r="B9" s="19">
        <v>56.1</v>
      </c>
      <c r="C9" s="20">
        <v>55.8</v>
      </c>
      <c r="D9" s="21">
        <v>50.5</v>
      </c>
      <c r="E9" s="41" t="s">
        <v>21</v>
      </c>
      <c r="F9" s="21">
        <v>49.8</v>
      </c>
      <c r="G9" s="51" t="s">
        <v>21</v>
      </c>
      <c r="H9" s="43">
        <v>62.3</v>
      </c>
      <c r="I9" s="41" t="s">
        <v>21</v>
      </c>
      <c r="J9" s="21">
        <v>62.4</v>
      </c>
      <c r="K9" s="51" t="s">
        <v>21</v>
      </c>
    </row>
    <row r="10" spans="1:11" s="8" customFormat="1" ht="65.25" customHeight="1">
      <c r="A10" s="22" t="s">
        <v>13</v>
      </c>
      <c r="B10" s="23">
        <v>50.8</v>
      </c>
      <c r="C10" s="24">
        <v>55.9</v>
      </c>
      <c r="D10" s="25">
        <v>21.9</v>
      </c>
      <c r="E10" s="41">
        <f>ROUND(D10/B10*100,1)</f>
        <v>43.1</v>
      </c>
      <c r="F10" s="25">
        <v>17</v>
      </c>
      <c r="G10" s="51">
        <f>ROUND(F10/C10*100,1)</f>
        <v>30.4</v>
      </c>
      <c r="H10" s="44">
        <v>28.9</v>
      </c>
      <c r="I10" s="41">
        <f>ROUND(H10/B10*100,1)</f>
        <v>56.9</v>
      </c>
      <c r="J10" s="25">
        <v>38.9</v>
      </c>
      <c r="K10" s="51">
        <f>ROUND(J10/C10*100,1)</f>
        <v>69.6</v>
      </c>
    </row>
    <row r="11" spans="1:11" s="8" customFormat="1" ht="57" customHeight="1" thickBot="1">
      <c r="A11" s="27" t="s">
        <v>14</v>
      </c>
      <c r="B11" s="28">
        <v>10.2</v>
      </c>
      <c r="C11" s="29">
        <v>11.2</v>
      </c>
      <c r="D11" s="30">
        <v>9.4</v>
      </c>
      <c r="E11" s="42" t="s">
        <v>21</v>
      </c>
      <c r="F11" s="30">
        <v>7.6</v>
      </c>
      <c r="G11" s="52" t="s">
        <v>21</v>
      </c>
      <c r="H11" s="45">
        <v>11</v>
      </c>
      <c r="I11" s="42" t="s">
        <v>21</v>
      </c>
      <c r="J11" s="30">
        <v>14.3</v>
      </c>
      <c r="K11" s="52" t="s">
        <v>21</v>
      </c>
    </row>
    <row r="12" spans="1:11" s="8" customFormat="1" ht="59.25" customHeight="1" thickBot="1" thickTop="1">
      <c r="A12" s="46" t="s">
        <v>20</v>
      </c>
      <c r="B12" s="47">
        <v>298.4</v>
      </c>
      <c r="C12" s="48">
        <v>293.9</v>
      </c>
      <c r="D12" s="49">
        <v>185.1</v>
      </c>
      <c r="E12" s="69">
        <f>ROUND(D12/B12*100,1)</f>
        <v>62</v>
      </c>
      <c r="F12" s="49">
        <v>191.7</v>
      </c>
      <c r="G12" s="67">
        <f>ROUND(F12/C12*100,1)</f>
        <v>65.2</v>
      </c>
      <c r="H12" s="50">
        <v>113.3</v>
      </c>
      <c r="I12" s="69">
        <f>ROUND(H12/B12*100,1)</f>
        <v>38</v>
      </c>
      <c r="J12" s="49">
        <v>102.2</v>
      </c>
      <c r="K12" s="67">
        <f>ROUND(J12/C12*100,1)</f>
        <v>34.8</v>
      </c>
    </row>
    <row r="13" spans="1:11" s="9" customFormat="1" ht="26.25" customHeight="1" thickTop="1">
      <c r="A13" s="124" t="s">
        <v>15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0"/>
    </row>
    <row r="14" spans="1:10" s="11" customFormat="1" ht="15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ht="15">
      <c r="A15" s="12"/>
    </row>
    <row r="16" ht="15">
      <c r="A16" s="12"/>
    </row>
    <row r="17" ht="15">
      <c r="A17" s="12"/>
    </row>
    <row r="18" ht="15">
      <c r="A18" s="12"/>
    </row>
    <row r="19" ht="15">
      <c r="A19" s="12"/>
    </row>
    <row r="20" ht="15">
      <c r="A20" s="12"/>
    </row>
    <row r="21" ht="15">
      <c r="A21" s="12"/>
    </row>
    <row r="22" ht="15">
      <c r="A22" s="12"/>
    </row>
    <row r="23" ht="15">
      <c r="A23" s="12"/>
    </row>
    <row r="24" ht="15">
      <c r="A24" s="12"/>
    </row>
  </sheetData>
  <sheetProtection/>
  <mergeCells count="5">
    <mergeCell ref="A1:K1"/>
    <mergeCell ref="B3:C3"/>
    <mergeCell ref="A13:J13"/>
    <mergeCell ref="D3:G3"/>
    <mergeCell ref="H3:K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view="pageBreakPreview" zoomScale="76" zoomScaleNormal="70" zoomScaleSheetLayoutView="76" zoomScalePageLayoutView="0" workbookViewId="0" topLeftCell="A1">
      <selection activeCell="J16" sqref="J16"/>
    </sheetView>
  </sheetViews>
  <sheetFormatPr defaultColWidth="0" defaultRowHeight="15"/>
  <cols>
    <col min="1" max="1" width="51.140625" style="75" customWidth="1"/>
    <col min="2" max="2" width="18.421875" style="75" customWidth="1"/>
    <col min="3" max="3" width="15.8515625" style="89" customWidth="1"/>
    <col min="4" max="4" width="12.7109375" style="89" customWidth="1"/>
    <col min="5" max="5" width="14.7109375" style="89" customWidth="1"/>
    <col min="6" max="6" width="12.421875" style="89" customWidth="1"/>
    <col min="7" max="7" width="11.28125" style="75" bestFit="1" customWidth="1"/>
    <col min="8" max="254" width="9.140625" style="75" customWidth="1"/>
    <col min="255" max="255" width="54.28125" style="75" customWidth="1"/>
    <col min="256" max="16384" width="0" style="75" hidden="1" customWidth="1"/>
  </cols>
  <sheetData>
    <row r="1" spans="1:6" ht="58.5" customHeight="1">
      <c r="A1" s="128" t="s">
        <v>58</v>
      </c>
      <c r="B1" s="128"/>
      <c r="C1" s="128"/>
      <c r="D1" s="128"/>
      <c r="E1" s="128"/>
      <c r="F1" s="128"/>
    </row>
    <row r="2" spans="1:6" s="76" customFormat="1" ht="21" customHeight="1">
      <c r="A2" s="129" t="s">
        <v>36</v>
      </c>
      <c r="B2" s="129"/>
      <c r="C2" s="129"/>
      <c r="D2" s="129"/>
      <c r="E2" s="129"/>
      <c r="F2" s="129"/>
    </row>
    <row r="3" spans="1:6" ht="18" customHeight="1">
      <c r="A3" s="77"/>
      <c r="B3" s="77"/>
      <c r="C3" s="77"/>
      <c r="D3" s="77"/>
      <c r="E3" s="77"/>
      <c r="F3" s="120" t="s">
        <v>56</v>
      </c>
    </row>
    <row r="4" spans="1:6" s="83" customFormat="1" ht="57" customHeight="1">
      <c r="A4" s="78" t="s">
        <v>37</v>
      </c>
      <c r="B4" s="79" t="s">
        <v>38</v>
      </c>
      <c r="C4" s="80" t="s">
        <v>2</v>
      </c>
      <c r="D4" s="81" t="s">
        <v>39</v>
      </c>
      <c r="E4" s="80" t="s">
        <v>0</v>
      </c>
      <c r="F4" s="82" t="s">
        <v>40</v>
      </c>
    </row>
    <row r="5" spans="1:6" s="98" customFormat="1" ht="17.25" customHeight="1">
      <c r="A5" s="96" t="s">
        <v>1</v>
      </c>
      <c r="B5" s="96">
        <v>1</v>
      </c>
      <c r="C5" s="97">
        <v>2</v>
      </c>
      <c r="D5" s="96">
        <v>3</v>
      </c>
      <c r="E5" s="97">
        <v>4</v>
      </c>
      <c r="F5" s="96">
        <v>5</v>
      </c>
    </row>
    <row r="6" spans="1:7" s="84" customFormat="1" ht="33.75" customHeight="1">
      <c r="A6" s="100" t="s">
        <v>41</v>
      </c>
      <c r="B6" s="108">
        <v>19819</v>
      </c>
      <c r="C6" s="110">
        <f>B6-E6</f>
        <v>9540</v>
      </c>
      <c r="D6" s="103">
        <f>C6/B6*100</f>
        <v>48.13562742822544</v>
      </c>
      <c r="E6" s="111">
        <v>10279</v>
      </c>
      <c r="F6" s="104">
        <f>E6/B6*100</f>
        <v>51.86437257177457</v>
      </c>
      <c r="G6" s="85"/>
    </row>
    <row r="7" spans="1:7" s="84" customFormat="1" ht="46.5" customHeight="1">
      <c r="A7" s="101" t="s">
        <v>47</v>
      </c>
      <c r="B7" s="111">
        <v>13997</v>
      </c>
      <c r="C7" s="110">
        <f>B7-E7</f>
        <v>8145</v>
      </c>
      <c r="D7" s="103">
        <f>C7/B7*100</f>
        <v>58.19104093734372</v>
      </c>
      <c r="E7" s="111">
        <v>5852</v>
      </c>
      <c r="F7" s="104">
        <f>E7/B7*100</f>
        <v>41.80895906265628</v>
      </c>
      <c r="G7" s="85"/>
    </row>
    <row r="8" spans="1:7" s="84" customFormat="1" ht="34.5" customHeight="1">
      <c r="A8" s="100" t="s">
        <v>42</v>
      </c>
      <c r="B8" s="108">
        <v>3893</v>
      </c>
      <c r="C8" s="110">
        <f>B8-E8</f>
        <v>2444</v>
      </c>
      <c r="D8" s="103">
        <f>C8/B8*100</f>
        <v>62.779347546879016</v>
      </c>
      <c r="E8" s="111">
        <v>1449</v>
      </c>
      <c r="F8" s="104">
        <f>E8/B8*100</f>
        <v>37.220652453120984</v>
      </c>
      <c r="G8" s="85"/>
    </row>
    <row r="9" spans="1:7" s="84" customFormat="1" ht="62.25" customHeight="1">
      <c r="A9" s="100" t="s">
        <v>5</v>
      </c>
      <c r="B9" s="108">
        <v>3181</v>
      </c>
      <c r="C9" s="110">
        <f>B9-E9</f>
        <v>1656</v>
      </c>
      <c r="D9" s="103">
        <f>C9/B9*100</f>
        <v>52.059100911663</v>
      </c>
      <c r="E9" s="111">
        <v>1525</v>
      </c>
      <c r="F9" s="104">
        <f>E9/B9*100</f>
        <v>47.940899088337005</v>
      </c>
      <c r="G9" s="85"/>
    </row>
    <row r="10" spans="1:7" s="86" customFormat="1" ht="48.75" customHeight="1">
      <c r="A10" s="100" t="s">
        <v>43</v>
      </c>
      <c r="B10" s="108">
        <v>18541</v>
      </c>
      <c r="C10" s="110">
        <f>B10-E10</f>
        <v>8992</v>
      </c>
      <c r="D10" s="103">
        <f>C10/B10*100</f>
        <v>48.497923520845696</v>
      </c>
      <c r="E10" s="111">
        <v>9549</v>
      </c>
      <c r="F10" s="104">
        <f>E10/B10*100</f>
        <v>51.502076479154304</v>
      </c>
      <c r="G10" s="85"/>
    </row>
    <row r="11" spans="1:7" s="86" customFormat="1" ht="27" customHeight="1">
      <c r="A11" s="130" t="s">
        <v>59</v>
      </c>
      <c r="B11" s="131"/>
      <c r="C11" s="131"/>
      <c r="D11" s="131"/>
      <c r="E11" s="131"/>
      <c r="F11" s="132"/>
      <c r="G11" s="85"/>
    </row>
    <row r="12" spans="1:7" s="86" customFormat="1" ht="48.75" customHeight="1">
      <c r="A12" s="78" t="s">
        <v>37</v>
      </c>
      <c r="B12" s="79" t="s">
        <v>38</v>
      </c>
      <c r="C12" s="106" t="s">
        <v>2</v>
      </c>
      <c r="D12" s="107" t="s">
        <v>39</v>
      </c>
      <c r="E12" s="106" t="s">
        <v>0</v>
      </c>
      <c r="F12" s="105" t="s">
        <v>40</v>
      </c>
      <c r="G12" s="85"/>
    </row>
    <row r="13" spans="1:8" ht="48.75" customHeight="1">
      <c r="A13" s="102" t="s">
        <v>48</v>
      </c>
      <c r="B13" s="109">
        <v>7312</v>
      </c>
      <c r="C13" s="109">
        <f>B13-E13</f>
        <v>3216</v>
      </c>
      <c r="D13" s="87">
        <f>C13/B13*100</f>
        <v>43.98249452954048</v>
      </c>
      <c r="E13" s="109">
        <v>4096</v>
      </c>
      <c r="F13" s="88">
        <f>E13/B13*100</f>
        <v>56.01750547045952</v>
      </c>
      <c r="G13" s="85"/>
      <c r="H13" s="86"/>
    </row>
    <row r="14" spans="1:7" ht="48.75" customHeight="1">
      <c r="A14" s="102" t="s">
        <v>44</v>
      </c>
      <c r="B14" s="109">
        <v>5571</v>
      </c>
      <c r="C14" s="109">
        <f>B14-E14</f>
        <v>2547</v>
      </c>
      <c r="D14" s="87">
        <f>C14/B14*100</f>
        <v>45.718901453958</v>
      </c>
      <c r="E14" s="109">
        <v>3024</v>
      </c>
      <c r="F14" s="88">
        <f>E14/B14*100</f>
        <v>54.281098546042</v>
      </c>
      <c r="G14" s="85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V30"/>
  <sheetViews>
    <sheetView view="pageBreakPreview" zoomScale="80" zoomScaleNormal="85" zoomScaleSheetLayoutView="80" zoomScalePageLayoutView="0" workbookViewId="0" topLeftCell="A1">
      <selection activeCell="A8" sqref="A8"/>
    </sheetView>
  </sheetViews>
  <sheetFormatPr defaultColWidth="9.140625" defaultRowHeight="15"/>
  <cols>
    <col min="1" max="1" width="13.421875" style="40" customWidth="1"/>
    <col min="2" max="2" width="7.00390625" style="39" customWidth="1"/>
    <col min="3" max="3" width="8.28125" style="34" customWidth="1"/>
    <col min="4" max="4" width="6.8515625" style="33" customWidth="1"/>
    <col min="5" max="5" width="7.8515625" style="33" customWidth="1"/>
    <col min="6" max="6" width="9.140625" style="33" customWidth="1"/>
    <col min="7" max="7" width="6.8515625" style="33" customWidth="1"/>
    <col min="8" max="8" width="7.8515625" style="33" customWidth="1"/>
    <col min="9" max="9" width="8.421875" style="34" customWidth="1"/>
    <col min="10" max="10" width="6.7109375" style="33" customWidth="1"/>
    <col min="11" max="11" width="8.140625" style="33" customWidth="1"/>
    <col min="12" max="12" width="9.140625" style="34" customWidth="1"/>
    <col min="13" max="13" width="7.00390625" style="33" customWidth="1"/>
    <col min="14" max="14" width="9.57421875" style="33" customWidth="1"/>
    <col min="15" max="15" width="9.140625" style="34" customWidth="1"/>
    <col min="16" max="16" width="6.421875" style="33" customWidth="1"/>
    <col min="17" max="17" width="8.140625" style="33" customWidth="1"/>
    <col min="18" max="18" width="8.7109375" style="34" customWidth="1"/>
    <col min="19" max="19" width="7.00390625" style="33" customWidth="1"/>
    <col min="20" max="20" width="8.140625" style="33" customWidth="1"/>
    <col min="21" max="21" width="8.57421875" style="33" customWidth="1"/>
    <col min="22" max="22" width="6.57421875" style="2" customWidth="1"/>
    <col min="23" max="175" width="9.140625" style="2" customWidth="1"/>
    <col min="176" max="176" width="15.28125" style="2" customWidth="1"/>
    <col min="177" max="177" width="8.7109375" style="2" customWidth="1"/>
    <col min="178" max="178" width="8.28125" style="2" customWidth="1"/>
    <col min="179" max="179" width="6.140625" style="2" customWidth="1"/>
    <col min="180" max="180" width="8.28125" style="2" customWidth="1"/>
    <col min="181" max="181" width="8.57421875" style="2" customWidth="1"/>
    <col min="182" max="182" width="6.421875" style="2" customWidth="1"/>
    <col min="183" max="183" width="8.28125" style="2" customWidth="1"/>
    <col min="184" max="184" width="8.57421875" style="2" customWidth="1"/>
    <col min="185" max="185" width="6.00390625" style="2" customWidth="1"/>
    <col min="186" max="186" width="7.140625" style="2" customWidth="1"/>
    <col min="187" max="187" width="7.00390625" style="2" customWidth="1"/>
    <col min="188" max="188" width="6.28125" style="2" customWidth="1"/>
    <col min="189" max="189" width="7.57421875" style="2" customWidth="1"/>
    <col min="190" max="190" width="7.00390625" style="2" customWidth="1"/>
    <col min="191" max="191" width="6.421875" style="2" customWidth="1"/>
    <col min="192" max="192" width="7.140625" style="2" customWidth="1"/>
    <col min="193" max="193" width="7.28125" style="2" customWidth="1"/>
    <col min="194" max="194" width="6.7109375" style="2" customWidth="1"/>
    <col min="195" max="195" width="8.7109375" style="2" customWidth="1"/>
    <col min="196" max="196" width="8.57421875" style="2" customWidth="1"/>
    <col min="197" max="197" width="6.57421875" style="2" customWidth="1"/>
    <col min="198" max="198" width="9.00390625" style="2" customWidth="1"/>
    <col min="199" max="199" width="8.28125" style="2" customWidth="1"/>
    <col min="200" max="200" width="6.00390625" style="2" customWidth="1"/>
    <col min="201" max="201" width="8.28125" style="2" customWidth="1"/>
    <col min="202" max="202" width="8.8515625" style="2" customWidth="1"/>
    <col min="203" max="203" width="6.421875" style="2" customWidth="1"/>
    <col min="204" max="204" width="8.421875" style="2" customWidth="1"/>
    <col min="205" max="205" width="8.28125" style="2" customWidth="1"/>
    <col min="206" max="206" width="6.28125" style="2" customWidth="1"/>
    <col min="207" max="207" width="8.421875" style="2" customWidth="1"/>
    <col min="208" max="208" width="8.28125" style="2" customWidth="1"/>
    <col min="209" max="209" width="6.140625" style="2" customWidth="1"/>
    <col min="210" max="210" width="8.57421875" style="2" customWidth="1"/>
    <col min="211" max="211" width="8.421875" style="2" customWidth="1"/>
    <col min="212" max="212" width="6.28125" style="2" customWidth="1"/>
    <col min="213" max="16384" width="9.140625" style="2" customWidth="1"/>
  </cols>
  <sheetData>
    <row r="1" spans="1:22" s="1" customFormat="1" ht="30" customHeight="1">
      <c r="A1" s="136" t="s">
        <v>57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</row>
    <row r="2" spans="1:22" s="1" customFormat="1" ht="19.5" customHeight="1">
      <c r="A2" s="145" t="s">
        <v>60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</row>
    <row r="3" spans="1:21" s="1" customFormat="1" ht="12.75" customHeight="1">
      <c r="A3" s="72"/>
      <c r="B3" s="38"/>
      <c r="C3" s="35"/>
      <c r="D3" s="36"/>
      <c r="E3" s="36"/>
      <c r="F3" s="36"/>
      <c r="G3" s="36"/>
      <c r="H3" s="36"/>
      <c r="I3" s="35"/>
      <c r="J3" s="31"/>
      <c r="K3" s="31"/>
      <c r="L3" s="35"/>
      <c r="M3" s="36"/>
      <c r="N3" s="37"/>
      <c r="O3" s="35"/>
      <c r="P3" s="36"/>
      <c r="Q3" s="36"/>
      <c r="R3" s="32"/>
      <c r="S3" s="32"/>
      <c r="T3" s="32"/>
      <c r="U3" s="137"/>
    </row>
    <row r="4" spans="1:22" s="73" customFormat="1" ht="79.5" customHeight="1">
      <c r="A4" s="138"/>
      <c r="B4" s="133" t="s">
        <v>3</v>
      </c>
      <c r="C4" s="134"/>
      <c r="D4" s="135"/>
      <c r="E4" s="133" t="s">
        <v>49</v>
      </c>
      <c r="F4" s="134"/>
      <c r="G4" s="135"/>
      <c r="H4" s="133" t="s">
        <v>4</v>
      </c>
      <c r="I4" s="134"/>
      <c r="J4" s="135"/>
      <c r="K4" s="133" t="s">
        <v>5</v>
      </c>
      <c r="L4" s="134"/>
      <c r="M4" s="135"/>
      <c r="N4" s="133" t="s">
        <v>17</v>
      </c>
      <c r="O4" s="134"/>
      <c r="P4" s="135"/>
      <c r="Q4" s="142" t="s">
        <v>6</v>
      </c>
      <c r="R4" s="143"/>
      <c r="S4" s="144"/>
      <c r="T4" s="139" t="s">
        <v>18</v>
      </c>
      <c r="U4" s="140"/>
      <c r="V4" s="141"/>
    </row>
    <row r="5" spans="1:22" s="71" customFormat="1" ht="33.75" customHeight="1">
      <c r="A5" s="138"/>
      <c r="B5" s="90" t="s">
        <v>7</v>
      </c>
      <c r="C5" s="91" t="s">
        <v>45</v>
      </c>
      <c r="D5" s="91" t="s">
        <v>46</v>
      </c>
      <c r="E5" s="92" t="s">
        <v>7</v>
      </c>
      <c r="F5" s="91" t="s">
        <v>45</v>
      </c>
      <c r="G5" s="91" t="s">
        <v>46</v>
      </c>
      <c r="H5" s="92" t="s">
        <v>7</v>
      </c>
      <c r="I5" s="91" t="s">
        <v>45</v>
      </c>
      <c r="J5" s="91" t="s">
        <v>46</v>
      </c>
      <c r="K5" s="92" t="s">
        <v>7</v>
      </c>
      <c r="L5" s="91" t="s">
        <v>45</v>
      </c>
      <c r="M5" s="91" t="s">
        <v>46</v>
      </c>
      <c r="N5" s="92" t="s">
        <v>7</v>
      </c>
      <c r="O5" s="91" t="s">
        <v>45</v>
      </c>
      <c r="P5" s="91" t="s">
        <v>46</v>
      </c>
      <c r="Q5" s="92" t="s">
        <v>7</v>
      </c>
      <c r="R5" s="91" t="s">
        <v>45</v>
      </c>
      <c r="S5" s="91" t="s">
        <v>46</v>
      </c>
      <c r="T5" s="92" t="s">
        <v>7</v>
      </c>
      <c r="U5" s="91" t="s">
        <v>45</v>
      </c>
      <c r="V5" s="91" t="s">
        <v>46</v>
      </c>
    </row>
    <row r="6" spans="1:22" s="95" customFormat="1" ht="9.75" customHeight="1">
      <c r="A6" s="93" t="s">
        <v>1</v>
      </c>
      <c r="B6" s="94">
        <v>1</v>
      </c>
      <c r="C6" s="94">
        <v>2</v>
      </c>
      <c r="D6" s="94">
        <v>3</v>
      </c>
      <c r="E6" s="94">
        <v>4</v>
      </c>
      <c r="F6" s="94">
        <v>5</v>
      </c>
      <c r="G6" s="94">
        <v>6</v>
      </c>
      <c r="H6" s="94">
        <v>7</v>
      </c>
      <c r="I6" s="94">
        <v>8</v>
      </c>
      <c r="J6" s="94">
        <v>9</v>
      </c>
      <c r="K6" s="94">
        <v>10</v>
      </c>
      <c r="L6" s="94">
        <v>11</v>
      </c>
      <c r="M6" s="94">
        <v>12</v>
      </c>
      <c r="N6" s="94">
        <v>13</v>
      </c>
      <c r="O6" s="94">
        <v>14</v>
      </c>
      <c r="P6" s="94">
        <v>15</v>
      </c>
      <c r="Q6" s="94">
        <v>16</v>
      </c>
      <c r="R6" s="94">
        <v>17</v>
      </c>
      <c r="S6" s="94">
        <v>18</v>
      </c>
      <c r="T6" s="94">
        <v>19</v>
      </c>
      <c r="U6" s="94">
        <v>20</v>
      </c>
      <c r="V6" s="94">
        <v>21</v>
      </c>
    </row>
    <row r="7" spans="1:22" s="74" customFormat="1" ht="18.75" customHeight="1">
      <c r="A7" s="113" t="s">
        <v>8</v>
      </c>
      <c r="B7" s="146">
        <v>19819</v>
      </c>
      <c r="C7" s="114">
        <v>48.1</v>
      </c>
      <c r="D7" s="114">
        <v>51.86437257177457</v>
      </c>
      <c r="E7" s="148">
        <v>13997</v>
      </c>
      <c r="F7" s="114">
        <v>58.2</v>
      </c>
      <c r="G7" s="114">
        <v>41.80895906265628</v>
      </c>
      <c r="H7" s="148">
        <v>3893</v>
      </c>
      <c r="I7" s="115">
        <v>62.8</v>
      </c>
      <c r="J7" s="115">
        <v>37.220652453120984</v>
      </c>
      <c r="K7" s="148">
        <v>3181</v>
      </c>
      <c r="L7" s="115">
        <v>52.1</v>
      </c>
      <c r="M7" s="114">
        <v>47.940899088337005</v>
      </c>
      <c r="N7" s="150">
        <v>18541</v>
      </c>
      <c r="O7" s="114">
        <v>48.5</v>
      </c>
      <c r="P7" s="114">
        <v>51.5</v>
      </c>
      <c r="Q7" s="150">
        <v>7312</v>
      </c>
      <c r="R7" s="115">
        <v>44</v>
      </c>
      <c r="S7" s="115">
        <v>56.01750547045952</v>
      </c>
      <c r="T7" s="148">
        <v>5571</v>
      </c>
      <c r="U7" s="115">
        <v>45.7</v>
      </c>
      <c r="V7" s="115">
        <v>54.281098546042</v>
      </c>
    </row>
    <row r="8" spans="1:22" ht="15.75">
      <c r="A8" s="112" t="s">
        <v>61</v>
      </c>
      <c r="B8" s="147">
        <v>873</v>
      </c>
      <c r="C8" s="114">
        <f aca="true" t="shared" si="0" ref="C8:C27">100-D8</f>
        <v>43.986254295532646</v>
      </c>
      <c r="D8" s="153">
        <v>56.013745704467354</v>
      </c>
      <c r="E8" s="149">
        <v>482</v>
      </c>
      <c r="F8" s="114">
        <f aca="true" t="shared" si="1" ref="F8:F27">100-G8</f>
        <v>59.33609958506224</v>
      </c>
      <c r="G8" s="155">
        <v>40.66390041493776</v>
      </c>
      <c r="H8" s="149">
        <v>143</v>
      </c>
      <c r="I8" s="115">
        <f aca="true" t="shared" si="2" ref="I8:I27">100-J8</f>
        <v>53.84615384615385</v>
      </c>
      <c r="J8" s="152">
        <v>46.15384615384615</v>
      </c>
      <c r="K8" s="149">
        <v>158</v>
      </c>
      <c r="L8" s="115">
        <f aca="true" t="shared" si="3" ref="L8:L27">100-M8</f>
        <v>48.10126582278481</v>
      </c>
      <c r="M8" s="152">
        <v>51.89873417721519</v>
      </c>
      <c r="N8" s="149">
        <v>845</v>
      </c>
      <c r="O8" s="114">
        <f aca="true" t="shared" si="4" ref="O8:O27">100-P8</f>
        <v>43.90532544378698</v>
      </c>
      <c r="P8" s="152">
        <v>56.09467455621302</v>
      </c>
      <c r="Q8" s="151">
        <v>320</v>
      </c>
      <c r="R8" s="115">
        <f aca="true" t="shared" si="5" ref="R8:R27">100-S8</f>
        <v>43.75</v>
      </c>
      <c r="S8" s="152">
        <v>56.25</v>
      </c>
      <c r="T8" s="149">
        <v>245</v>
      </c>
      <c r="U8" s="115">
        <f aca="true" t="shared" si="6" ref="U8:U27">100-V8</f>
        <v>46.93877551020408</v>
      </c>
      <c r="V8" s="154">
        <v>53.06122448979592</v>
      </c>
    </row>
    <row r="9" spans="1:22" ht="15.75">
      <c r="A9" s="112" t="s">
        <v>62</v>
      </c>
      <c r="B9" s="147">
        <v>869</v>
      </c>
      <c r="C9" s="114">
        <f t="shared" si="0"/>
        <v>45.33947065592635</v>
      </c>
      <c r="D9" s="153">
        <v>54.66052934407365</v>
      </c>
      <c r="E9" s="149">
        <v>656</v>
      </c>
      <c r="F9" s="114">
        <f t="shared" si="1"/>
        <v>53.506097560975604</v>
      </c>
      <c r="G9" s="155">
        <v>46.493902439024396</v>
      </c>
      <c r="H9" s="149">
        <v>184</v>
      </c>
      <c r="I9" s="115">
        <f t="shared" si="2"/>
        <v>55.97826086956522</v>
      </c>
      <c r="J9" s="152">
        <v>44.02173913043478</v>
      </c>
      <c r="K9" s="149">
        <v>237</v>
      </c>
      <c r="L9" s="115">
        <f t="shared" si="3"/>
        <v>37.130801687763714</v>
      </c>
      <c r="M9" s="152">
        <v>62.869198312236286</v>
      </c>
      <c r="N9" s="149">
        <v>810</v>
      </c>
      <c r="O9" s="114">
        <f t="shared" si="4"/>
        <v>45.06172839506173</v>
      </c>
      <c r="P9" s="152">
        <v>54.93827160493827</v>
      </c>
      <c r="Q9" s="149">
        <v>317</v>
      </c>
      <c r="R9" s="115">
        <f t="shared" si="5"/>
        <v>40.06309148264984</v>
      </c>
      <c r="S9" s="152">
        <v>59.93690851735016</v>
      </c>
      <c r="T9" s="149">
        <v>234</v>
      </c>
      <c r="U9" s="115">
        <f t="shared" si="6"/>
        <v>42.307692307692314</v>
      </c>
      <c r="V9" s="154">
        <v>57.692307692307686</v>
      </c>
    </row>
    <row r="10" spans="1:22" ht="15.75">
      <c r="A10" s="112" t="s">
        <v>63</v>
      </c>
      <c r="B10" s="147">
        <v>505</v>
      </c>
      <c r="C10" s="114">
        <f t="shared" si="0"/>
        <v>53.26732673267326</v>
      </c>
      <c r="D10" s="153">
        <v>46.73267326732674</v>
      </c>
      <c r="E10" s="149">
        <v>388</v>
      </c>
      <c r="F10" s="114">
        <f t="shared" si="1"/>
        <v>73.71134020618557</v>
      </c>
      <c r="G10" s="155">
        <v>26.288659793814436</v>
      </c>
      <c r="H10" s="149">
        <v>183</v>
      </c>
      <c r="I10" s="115">
        <f t="shared" si="2"/>
        <v>72.1311475409836</v>
      </c>
      <c r="J10" s="152">
        <v>27.86885245901639</v>
      </c>
      <c r="K10" s="149">
        <v>113</v>
      </c>
      <c r="L10" s="115">
        <f t="shared" si="3"/>
        <v>82.30088495575221</v>
      </c>
      <c r="M10" s="152">
        <v>17.699115044247787</v>
      </c>
      <c r="N10" s="149">
        <v>488</v>
      </c>
      <c r="O10" s="114">
        <f t="shared" si="4"/>
        <v>53.27868852459016</v>
      </c>
      <c r="P10" s="152">
        <v>46.72131147540984</v>
      </c>
      <c r="Q10" s="149">
        <v>119</v>
      </c>
      <c r="R10" s="115">
        <f t="shared" si="5"/>
        <v>47.89915966386554</v>
      </c>
      <c r="S10" s="152">
        <v>52.10084033613446</v>
      </c>
      <c r="T10" s="149">
        <v>83</v>
      </c>
      <c r="U10" s="115">
        <f t="shared" si="6"/>
        <v>50.60240963855422</v>
      </c>
      <c r="V10" s="154">
        <v>49.39759036144578</v>
      </c>
    </row>
    <row r="11" spans="1:22" ht="15.75">
      <c r="A11" s="112" t="s">
        <v>64</v>
      </c>
      <c r="B11" s="147">
        <v>558</v>
      </c>
      <c r="C11" s="114">
        <f t="shared" si="0"/>
        <v>59.13978494623656</v>
      </c>
      <c r="D11" s="153">
        <v>40.86021505376344</v>
      </c>
      <c r="E11" s="149">
        <v>403</v>
      </c>
      <c r="F11" s="114">
        <f t="shared" si="1"/>
        <v>63.52357320099256</v>
      </c>
      <c r="G11" s="155">
        <v>36.47642679900744</v>
      </c>
      <c r="H11" s="149">
        <v>179</v>
      </c>
      <c r="I11" s="115">
        <f t="shared" si="2"/>
        <v>79.3296089385475</v>
      </c>
      <c r="J11" s="152">
        <v>20.670391061452513</v>
      </c>
      <c r="K11" s="149">
        <v>105</v>
      </c>
      <c r="L11" s="115">
        <f t="shared" si="3"/>
        <v>61.904761904761905</v>
      </c>
      <c r="M11" s="152">
        <v>38.095238095238095</v>
      </c>
      <c r="N11" s="149">
        <v>549</v>
      </c>
      <c r="O11" s="114">
        <f t="shared" si="4"/>
        <v>59.744990892531874</v>
      </c>
      <c r="P11" s="152">
        <v>40.255009107468126</v>
      </c>
      <c r="Q11" s="149">
        <v>174</v>
      </c>
      <c r="R11" s="115">
        <f t="shared" si="5"/>
        <v>50.57471264367816</v>
      </c>
      <c r="S11" s="152">
        <v>49.42528735632184</v>
      </c>
      <c r="T11" s="149">
        <v>109</v>
      </c>
      <c r="U11" s="115">
        <f t="shared" si="6"/>
        <v>63.30275229357798</v>
      </c>
      <c r="V11" s="154">
        <v>36.69724770642202</v>
      </c>
    </row>
    <row r="12" spans="1:22" ht="15.75">
      <c r="A12" s="112" t="s">
        <v>65</v>
      </c>
      <c r="B12" s="147">
        <v>622</v>
      </c>
      <c r="C12" s="114">
        <f t="shared" si="0"/>
        <v>54.662379421221864</v>
      </c>
      <c r="D12" s="153">
        <v>45.337620578778136</v>
      </c>
      <c r="E12" s="149">
        <v>294</v>
      </c>
      <c r="F12" s="114">
        <f t="shared" si="1"/>
        <v>68.36734693877551</v>
      </c>
      <c r="G12" s="155">
        <v>31.63265306122449</v>
      </c>
      <c r="H12" s="149">
        <v>145</v>
      </c>
      <c r="I12" s="115">
        <f t="shared" si="2"/>
        <v>78.62068965517241</v>
      </c>
      <c r="J12" s="152">
        <v>21.379310344827587</v>
      </c>
      <c r="K12" s="149">
        <v>117</v>
      </c>
      <c r="L12" s="115">
        <f t="shared" si="3"/>
        <v>70.08547008547009</v>
      </c>
      <c r="M12" s="152">
        <v>29.914529914529915</v>
      </c>
      <c r="N12" s="149">
        <v>612</v>
      </c>
      <c r="O12" s="114">
        <f t="shared" si="4"/>
        <v>54.57516339869281</v>
      </c>
      <c r="P12" s="152">
        <v>45.42483660130719</v>
      </c>
      <c r="Q12" s="149">
        <v>273</v>
      </c>
      <c r="R12" s="115">
        <f t="shared" si="5"/>
        <v>43.956043956043956</v>
      </c>
      <c r="S12" s="152">
        <v>56.043956043956044</v>
      </c>
      <c r="T12" s="149">
        <v>203</v>
      </c>
      <c r="U12" s="115">
        <f t="shared" si="6"/>
        <v>45.812807881773395</v>
      </c>
      <c r="V12" s="154">
        <v>54.187192118226605</v>
      </c>
    </row>
    <row r="13" spans="1:22" ht="15.75">
      <c r="A13" s="112" t="s">
        <v>66</v>
      </c>
      <c r="B13" s="147">
        <v>660</v>
      </c>
      <c r="C13" s="114">
        <f t="shared" si="0"/>
        <v>56.96969696969697</v>
      </c>
      <c r="D13" s="153">
        <v>43.03030303030303</v>
      </c>
      <c r="E13" s="149">
        <v>429</v>
      </c>
      <c r="F13" s="114">
        <f t="shared" si="1"/>
        <v>64.1025641025641</v>
      </c>
      <c r="G13" s="155">
        <v>35.8974358974359</v>
      </c>
      <c r="H13" s="149">
        <v>193</v>
      </c>
      <c r="I13" s="115">
        <f t="shared" si="2"/>
        <v>84.97409326424871</v>
      </c>
      <c r="J13" s="152">
        <v>15.025906735751295</v>
      </c>
      <c r="K13" s="149">
        <v>244</v>
      </c>
      <c r="L13" s="115">
        <f t="shared" si="3"/>
        <v>77.04918032786885</v>
      </c>
      <c r="M13" s="152">
        <v>22.950819672131146</v>
      </c>
      <c r="N13" s="149">
        <v>627</v>
      </c>
      <c r="O13" s="114">
        <f t="shared" si="4"/>
        <v>56.61881977671451</v>
      </c>
      <c r="P13" s="152">
        <v>43.38118022328549</v>
      </c>
      <c r="Q13" s="149">
        <v>232</v>
      </c>
      <c r="R13" s="115">
        <f t="shared" si="5"/>
        <v>47.8448275862069</v>
      </c>
      <c r="S13" s="152">
        <v>52.1551724137931</v>
      </c>
      <c r="T13" s="149">
        <v>174</v>
      </c>
      <c r="U13" s="115">
        <f t="shared" si="6"/>
        <v>46.55172413793104</v>
      </c>
      <c r="V13" s="154">
        <v>53.44827586206896</v>
      </c>
    </row>
    <row r="14" spans="1:22" ht="15.75">
      <c r="A14" s="112" t="s">
        <v>52</v>
      </c>
      <c r="B14" s="147">
        <v>1694</v>
      </c>
      <c r="C14" s="114">
        <f t="shared" si="0"/>
        <v>44.03778040141676</v>
      </c>
      <c r="D14" s="153">
        <v>55.96221959858324</v>
      </c>
      <c r="E14" s="149">
        <v>853</v>
      </c>
      <c r="F14" s="114">
        <f t="shared" si="1"/>
        <v>54.279015240328256</v>
      </c>
      <c r="G14" s="155">
        <v>45.720984759671744</v>
      </c>
      <c r="H14" s="149">
        <v>266</v>
      </c>
      <c r="I14" s="115">
        <f t="shared" si="2"/>
        <v>45.11278195488722</v>
      </c>
      <c r="J14" s="152">
        <v>54.88721804511278</v>
      </c>
      <c r="K14" s="149">
        <v>155</v>
      </c>
      <c r="L14" s="115">
        <f t="shared" si="3"/>
        <v>43.87096774193549</v>
      </c>
      <c r="M14" s="152">
        <v>56.12903225806451</v>
      </c>
      <c r="N14" s="149">
        <v>1559</v>
      </c>
      <c r="O14" s="114">
        <f t="shared" si="4"/>
        <v>44.5157152020526</v>
      </c>
      <c r="P14" s="152">
        <v>55.4842847979474</v>
      </c>
      <c r="Q14" s="149">
        <v>505</v>
      </c>
      <c r="R14" s="115">
        <f t="shared" si="5"/>
        <v>45.54455445544554</v>
      </c>
      <c r="S14" s="152">
        <v>54.45544554455446</v>
      </c>
      <c r="T14" s="149">
        <v>354</v>
      </c>
      <c r="U14" s="115">
        <f t="shared" si="6"/>
        <v>49.43502824858758</v>
      </c>
      <c r="V14" s="154">
        <v>50.56497175141242</v>
      </c>
    </row>
    <row r="15" spans="1:22" ht="15.75">
      <c r="A15" s="112" t="s">
        <v>55</v>
      </c>
      <c r="B15" s="147">
        <v>1295</v>
      </c>
      <c r="C15" s="114">
        <f t="shared" si="0"/>
        <v>54.980694980694985</v>
      </c>
      <c r="D15" s="153">
        <v>45.019305019305015</v>
      </c>
      <c r="E15" s="149">
        <v>830</v>
      </c>
      <c r="F15" s="114">
        <f t="shared" si="1"/>
        <v>60.24096385542169</v>
      </c>
      <c r="G15" s="155">
        <v>39.75903614457831</v>
      </c>
      <c r="H15" s="149">
        <v>291</v>
      </c>
      <c r="I15" s="115">
        <f t="shared" si="2"/>
        <v>57.38831615120275</v>
      </c>
      <c r="J15" s="152">
        <v>42.61168384879725</v>
      </c>
      <c r="K15" s="149">
        <v>185</v>
      </c>
      <c r="L15" s="115">
        <f t="shared" si="3"/>
        <v>40.54054054054054</v>
      </c>
      <c r="M15" s="152">
        <v>59.45945945945946</v>
      </c>
      <c r="N15" s="149">
        <v>1268</v>
      </c>
      <c r="O15" s="114">
        <f t="shared" si="4"/>
        <v>55.520504731861195</v>
      </c>
      <c r="P15" s="152">
        <v>44.479495268138805</v>
      </c>
      <c r="Q15" s="149">
        <v>421</v>
      </c>
      <c r="R15" s="115">
        <f t="shared" si="5"/>
        <v>47.50593824228029</v>
      </c>
      <c r="S15" s="152">
        <v>52.49406175771971</v>
      </c>
      <c r="T15" s="149">
        <v>347</v>
      </c>
      <c r="U15" s="115">
        <f t="shared" si="6"/>
        <v>48.4149855907781</v>
      </c>
      <c r="V15" s="154">
        <v>51.5850144092219</v>
      </c>
    </row>
    <row r="16" spans="1:22" ht="15.75">
      <c r="A16" s="112" t="s">
        <v>67</v>
      </c>
      <c r="B16" s="147">
        <v>615</v>
      </c>
      <c r="C16" s="114">
        <f t="shared" si="0"/>
        <v>55.12195121951219</v>
      </c>
      <c r="D16" s="153">
        <v>44.87804878048781</v>
      </c>
      <c r="E16" s="149">
        <v>449</v>
      </c>
      <c r="F16" s="114">
        <f t="shared" si="1"/>
        <v>60.57906458797328</v>
      </c>
      <c r="G16" s="155">
        <v>39.42093541202672</v>
      </c>
      <c r="H16" s="149">
        <v>112</v>
      </c>
      <c r="I16" s="115">
        <f t="shared" si="2"/>
        <v>77.67857142857143</v>
      </c>
      <c r="J16" s="152">
        <v>22.321428571428573</v>
      </c>
      <c r="K16" s="149">
        <v>103</v>
      </c>
      <c r="L16" s="115">
        <f t="shared" si="3"/>
        <v>45.63106796116505</v>
      </c>
      <c r="M16" s="152">
        <v>54.36893203883495</v>
      </c>
      <c r="N16" s="149">
        <v>604</v>
      </c>
      <c r="O16" s="114">
        <f t="shared" si="4"/>
        <v>54.966887417218544</v>
      </c>
      <c r="P16" s="152">
        <v>45.033112582781456</v>
      </c>
      <c r="Q16" s="149">
        <v>241</v>
      </c>
      <c r="R16" s="115">
        <f t="shared" si="5"/>
        <v>50.62240663900415</v>
      </c>
      <c r="S16" s="152">
        <v>49.37759336099585</v>
      </c>
      <c r="T16" s="149">
        <v>178</v>
      </c>
      <c r="U16" s="115">
        <f t="shared" si="6"/>
        <v>50.56179775280899</v>
      </c>
      <c r="V16" s="154">
        <v>49.43820224719101</v>
      </c>
    </row>
    <row r="17" spans="1:22" ht="15.75">
      <c r="A17" s="112" t="s">
        <v>68</v>
      </c>
      <c r="B17" s="147">
        <v>427</v>
      </c>
      <c r="C17" s="114">
        <f t="shared" si="0"/>
        <v>58.07962529274005</v>
      </c>
      <c r="D17" s="153">
        <v>41.92037470725995</v>
      </c>
      <c r="E17" s="149">
        <v>417</v>
      </c>
      <c r="F17" s="114">
        <f t="shared" si="1"/>
        <v>67.38609112709833</v>
      </c>
      <c r="G17" s="155">
        <v>32.61390887290168</v>
      </c>
      <c r="H17" s="149">
        <v>148</v>
      </c>
      <c r="I17" s="115">
        <f t="shared" si="2"/>
        <v>89.1891891891892</v>
      </c>
      <c r="J17" s="152">
        <v>10.81081081081081</v>
      </c>
      <c r="K17" s="149">
        <v>110</v>
      </c>
      <c r="L17" s="115">
        <f t="shared" si="3"/>
        <v>43.63636363636364</v>
      </c>
      <c r="M17" s="152">
        <v>56.36363636363636</v>
      </c>
      <c r="N17" s="149">
        <v>416</v>
      </c>
      <c r="O17" s="114">
        <f t="shared" si="4"/>
        <v>58.41346153846153</v>
      </c>
      <c r="P17" s="152">
        <v>41.58653846153847</v>
      </c>
      <c r="Q17" s="149">
        <v>153</v>
      </c>
      <c r="R17" s="115">
        <f t="shared" si="5"/>
        <v>43.790849673202615</v>
      </c>
      <c r="S17" s="152">
        <v>56.209150326797385</v>
      </c>
      <c r="T17" s="149">
        <v>124</v>
      </c>
      <c r="U17" s="115">
        <f t="shared" si="6"/>
        <v>45.16129032258065</v>
      </c>
      <c r="V17" s="154">
        <v>54.83870967741935</v>
      </c>
    </row>
    <row r="18" spans="1:22" ht="15.75">
      <c r="A18" s="112" t="s">
        <v>69</v>
      </c>
      <c r="B18" s="147">
        <v>895</v>
      </c>
      <c r="C18" s="114">
        <f t="shared" si="0"/>
        <v>49.72067039106145</v>
      </c>
      <c r="D18" s="153">
        <v>50.27932960893855</v>
      </c>
      <c r="E18" s="149">
        <v>489</v>
      </c>
      <c r="F18" s="114">
        <f t="shared" si="1"/>
        <v>61.14519427402863</v>
      </c>
      <c r="G18" s="155">
        <v>38.85480572597137</v>
      </c>
      <c r="H18" s="149">
        <v>140</v>
      </c>
      <c r="I18" s="115">
        <f t="shared" si="2"/>
        <v>47.14285714285714</v>
      </c>
      <c r="J18" s="152">
        <v>52.85714285714286</v>
      </c>
      <c r="K18" s="149">
        <v>129</v>
      </c>
      <c r="L18" s="115">
        <f t="shared" si="3"/>
        <v>44.18604651162791</v>
      </c>
      <c r="M18" s="152">
        <v>55.81395348837209</v>
      </c>
      <c r="N18" s="149">
        <v>865</v>
      </c>
      <c r="O18" s="114">
        <f t="shared" si="4"/>
        <v>48.90173410404625</v>
      </c>
      <c r="P18" s="152">
        <v>51.09826589595375</v>
      </c>
      <c r="Q18" s="149">
        <v>408</v>
      </c>
      <c r="R18" s="115">
        <f t="shared" si="5"/>
        <v>48.774509803921575</v>
      </c>
      <c r="S18" s="152">
        <v>51.225490196078425</v>
      </c>
      <c r="T18" s="149">
        <v>260</v>
      </c>
      <c r="U18" s="115">
        <f t="shared" si="6"/>
        <v>56.15384615384615</v>
      </c>
      <c r="V18" s="154">
        <v>43.84615384615385</v>
      </c>
    </row>
    <row r="19" spans="1:22" ht="15.75">
      <c r="A19" s="112" t="s">
        <v>53</v>
      </c>
      <c r="B19" s="147">
        <v>1282</v>
      </c>
      <c r="C19" s="114">
        <f t="shared" si="0"/>
        <v>45.39781591263651</v>
      </c>
      <c r="D19" s="153">
        <v>54.60218408736349</v>
      </c>
      <c r="E19" s="149">
        <v>959</v>
      </c>
      <c r="F19" s="114">
        <f t="shared" si="1"/>
        <v>52.659019812304486</v>
      </c>
      <c r="G19" s="155">
        <v>47.340980187695514</v>
      </c>
      <c r="H19" s="149">
        <v>260</v>
      </c>
      <c r="I19" s="115">
        <f t="shared" si="2"/>
        <v>56.53846153846154</v>
      </c>
      <c r="J19" s="152">
        <v>43.46153846153846</v>
      </c>
      <c r="K19" s="149">
        <v>246</v>
      </c>
      <c r="L19" s="115">
        <f t="shared" si="3"/>
        <v>56.50406504065041</v>
      </c>
      <c r="M19" s="152">
        <v>43.49593495934959</v>
      </c>
      <c r="N19" s="149">
        <v>1225</v>
      </c>
      <c r="O19" s="114">
        <f t="shared" si="4"/>
        <v>45.79591836734694</v>
      </c>
      <c r="P19" s="152">
        <v>54.20408163265306</v>
      </c>
      <c r="Q19" s="149">
        <v>546</v>
      </c>
      <c r="R19" s="115">
        <f t="shared" si="5"/>
        <v>41.57509157509157</v>
      </c>
      <c r="S19" s="152">
        <v>58.42490842490843</v>
      </c>
      <c r="T19" s="149">
        <v>441</v>
      </c>
      <c r="U19" s="115">
        <f t="shared" si="6"/>
        <v>41.72335600907029</v>
      </c>
      <c r="V19" s="154">
        <v>58.27664399092971</v>
      </c>
    </row>
    <row r="20" spans="1:22" ht="15.75">
      <c r="A20" s="112" t="s">
        <v>70</v>
      </c>
      <c r="B20" s="147">
        <v>666</v>
      </c>
      <c r="C20" s="114">
        <f t="shared" si="0"/>
        <v>63.813813813813816</v>
      </c>
      <c r="D20" s="153">
        <v>36.186186186186184</v>
      </c>
      <c r="E20" s="149">
        <v>433</v>
      </c>
      <c r="F20" s="114">
        <f t="shared" si="1"/>
        <v>78.29099307159353</v>
      </c>
      <c r="G20" s="155">
        <v>21.709006928406467</v>
      </c>
      <c r="H20" s="149">
        <v>175</v>
      </c>
      <c r="I20" s="115">
        <f t="shared" si="2"/>
        <v>90.85714285714286</v>
      </c>
      <c r="J20" s="152">
        <v>9.142857142857142</v>
      </c>
      <c r="K20" s="149">
        <v>155</v>
      </c>
      <c r="L20" s="115">
        <f t="shared" si="3"/>
        <v>69.67741935483872</v>
      </c>
      <c r="M20" s="152">
        <v>30.32258064516129</v>
      </c>
      <c r="N20" s="149">
        <v>654</v>
      </c>
      <c r="O20" s="114">
        <f t="shared" si="4"/>
        <v>63.91437308868502</v>
      </c>
      <c r="P20" s="152">
        <v>36.08562691131498</v>
      </c>
      <c r="Q20" s="149">
        <v>197</v>
      </c>
      <c r="R20" s="115">
        <f t="shared" si="5"/>
        <v>51.776649746192895</v>
      </c>
      <c r="S20" s="152">
        <v>48.223350253807105</v>
      </c>
      <c r="T20" s="149">
        <v>132</v>
      </c>
      <c r="U20" s="115">
        <f t="shared" si="6"/>
        <v>61.36363636363637</v>
      </c>
      <c r="V20" s="154">
        <v>38.63636363636363</v>
      </c>
    </row>
    <row r="21" spans="1:22" ht="15.75">
      <c r="A21" s="112" t="s">
        <v>71</v>
      </c>
      <c r="B21" s="147">
        <v>759</v>
      </c>
      <c r="C21" s="114">
        <f t="shared" si="0"/>
        <v>60.60606060606061</v>
      </c>
      <c r="D21" s="153">
        <v>39.39393939393939</v>
      </c>
      <c r="E21" s="149">
        <v>594</v>
      </c>
      <c r="F21" s="114">
        <f t="shared" si="1"/>
        <v>65.48821548821549</v>
      </c>
      <c r="G21" s="155">
        <v>34.51178451178451</v>
      </c>
      <c r="H21" s="149">
        <v>230</v>
      </c>
      <c r="I21" s="115">
        <f t="shared" si="2"/>
        <v>75.65217391304347</v>
      </c>
      <c r="J21" s="152">
        <v>24.347826086956523</v>
      </c>
      <c r="K21" s="149">
        <v>200</v>
      </c>
      <c r="L21" s="115">
        <f t="shared" si="3"/>
        <v>74.5</v>
      </c>
      <c r="M21" s="152">
        <v>25.5</v>
      </c>
      <c r="N21" s="149">
        <v>741</v>
      </c>
      <c r="O21" s="114">
        <f t="shared" si="4"/>
        <v>60.99865047233468</v>
      </c>
      <c r="P21" s="152">
        <v>39.00134952766532</v>
      </c>
      <c r="Q21" s="149">
        <v>266</v>
      </c>
      <c r="R21" s="115">
        <f t="shared" si="5"/>
        <v>58.64661654135339</v>
      </c>
      <c r="S21" s="152">
        <v>41.35338345864661</v>
      </c>
      <c r="T21" s="149">
        <v>212</v>
      </c>
      <c r="U21" s="115">
        <f t="shared" si="6"/>
        <v>60.84905660377358</v>
      </c>
      <c r="V21" s="154">
        <v>39.15094339622642</v>
      </c>
    </row>
    <row r="22" spans="1:22" ht="15.75">
      <c r="A22" s="112" t="s">
        <v>72</v>
      </c>
      <c r="B22" s="147">
        <v>926</v>
      </c>
      <c r="C22" s="114">
        <f t="shared" si="0"/>
        <v>57.99136069114471</v>
      </c>
      <c r="D22" s="153">
        <v>42.00863930885529</v>
      </c>
      <c r="E22" s="149">
        <v>630</v>
      </c>
      <c r="F22" s="114">
        <f t="shared" si="1"/>
        <v>71.11111111111111</v>
      </c>
      <c r="G22" s="155">
        <v>28.888888888888886</v>
      </c>
      <c r="H22" s="149">
        <v>274</v>
      </c>
      <c r="I22" s="115">
        <f t="shared" si="2"/>
        <v>78.10218978102189</v>
      </c>
      <c r="J22" s="152">
        <v>21.897810218978105</v>
      </c>
      <c r="K22" s="149">
        <v>89</v>
      </c>
      <c r="L22" s="115">
        <f t="shared" si="3"/>
        <v>35.95505617977528</v>
      </c>
      <c r="M22" s="152">
        <v>64.04494382022472</v>
      </c>
      <c r="N22" s="149">
        <v>896</v>
      </c>
      <c r="O22" s="114">
        <f t="shared" si="4"/>
        <v>58.370535714285715</v>
      </c>
      <c r="P22" s="152">
        <v>41.629464285714285</v>
      </c>
      <c r="Q22" s="149">
        <v>247</v>
      </c>
      <c r="R22" s="115">
        <f t="shared" si="5"/>
        <v>51.821862348178136</v>
      </c>
      <c r="S22" s="152">
        <v>48.178137651821864</v>
      </c>
      <c r="T22" s="149">
        <v>160</v>
      </c>
      <c r="U22" s="115">
        <f t="shared" si="6"/>
        <v>54.375</v>
      </c>
      <c r="V22" s="154">
        <v>45.625</v>
      </c>
    </row>
    <row r="23" spans="1:22" ht="15.75">
      <c r="A23" s="112" t="s">
        <v>73</v>
      </c>
      <c r="B23" s="147">
        <v>1004</v>
      </c>
      <c r="C23" s="114">
        <f t="shared" si="0"/>
        <v>40.438247011952186</v>
      </c>
      <c r="D23" s="153">
        <v>59.561752988047814</v>
      </c>
      <c r="E23" s="149">
        <v>1014</v>
      </c>
      <c r="F23" s="114">
        <f t="shared" si="1"/>
        <v>46.35108481262328</v>
      </c>
      <c r="G23" s="155">
        <v>53.64891518737672</v>
      </c>
      <c r="H23" s="149">
        <v>375</v>
      </c>
      <c r="I23" s="115">
        <f t="shared" si="2"/>
        <v>35.46666666666667</v>
      </c>
      <c r="J23" s="152">
        <v>64.53333333333333</v>
      </c>
      <c r="K23" s="149">
        <v>49</v>
      </c>
      <c r="L23" s="115">
        <f t="shared" si="3"/>
        <v>42.85714285714286</v>
      </c>
      <c r="M23" s="152">
        <v>57.14285714285714</v>
      </c>
      <c r="N23" s="149">
        <v>965</v>
      </c>
      <c r="O23" s="114">
        <f t="shared" si="4"/>
        <v>41.03626943005181</v>
      </c>
      <c r="P23" s="152">
        <v>58.96373056994819</v>
      </c>
      <c r="Q23" s="149">
        <v>239</v>
      </c>
      <c r="R23" s="115">
        <f t="shared" si="5"/>
        <v>46.86192468619247</v>
      </c>
      <c r="S23" s="152">
        <v>53.13807531380753</v>
      </c>
      <c r="T23" s="149">
        <v>193</v>
      </c>
      <c r="U23" s="115">
        <f t="shared" si="6"/>
        <v>50.259067357512954</v>
      </c>
      <c r="V23" s="154">
        <v>49.740932642487046</v>
      </c>
    </row>
    <row r="24" spans="1:22" ht="15.75">
      <c r="A24" s="112" t="s">
        <v>74</v>
      </c>
      <c r="B24" s="147">
        <v>618</v>
      </c>
      <c r="C24" s="114">
        <f t="shared" si="0"/>
        <v>51.45631067961165</v>
      </c>
      <c r="D24" s="153">
        <v>48.54368932038835</v>
      </c>
      <c r="E24" s="149">
        <v>470</v>
      </c>
      <c r="F24" s="114">
        <f t="shared" si="1"/>
        <v>48.93617021276596</v>
      </c>
      <c r="G24" s="155">
        <v>51.06382978723404</v>
      </c>
      <c r="H24" s="149">
        <v>88</v>
      </c>
      <c r="I24" s="115">
        <f t="shared" si="2"/>
        <v>59.090909090909086</v>
      </c>
      <c r="J24" s="152">
        <v>40.909090909090914</v>
      </c>
      <c r="K24" s="149">
        <v>167</v>
      </c>
      <c r="L24" s="115">
        <f t="shared" si="3"/>
        <v>70.05988023952096</v>
      </c>
      <c r="M24" s="152">
        <v>29.94011976047904</v>
      </c>
      <c r="N24" s="149">
        <v>599</v>
      </c>
      <c r="O24" s="114">
        <f t="shared" si="4"/>
        <v>51.58597662771285</v>
      </c>
      <c r="P24" s="152">
        <v>48.41402337228715</v>
      </c>
      <c r="Q24" s="149">
        <v>240</v>
      </c>
      <c r="R24" s="115">
        <f t="shared" si="5"/>
        <v>52.5</v>
      </c>
      <c r="S24" s="152">
        <v>47.5</v>
      </c>
      <c r="T24" s="149">
        <v>200</v>
      </c>
      <c r="U24" s="115">
        <f t="shared" si="6"/>
        <v>53.5</v>
      </c>
      <c r="V24" s="154">
        <v>46.5</v>
      </c>
    </row>
    <row r="25" spans="1:22" ht="15.75">
      <c r="A25" s="112" t="s">
        <v>75</v>
      </c>
      <c r="B25" s="147">
        <v>733</v>
      </c>
      <c r="C25" s="114">
        <f t="shared" si="0"/>
        <v>50.61391541609822</v>
      </c>
      <c r="D25" s="153">
        <v>49.38608458390178</v>
      </c>
      <c r="E25" s="149">
        <v>570</v>
      </c>
      <c r="F25" s="114">
        <f t="shared" si="1"/>
        <v>67.71929824561403</v>
      </c>
      <c r="G25" s="155">
        <v>32.280701754385966</v>
      </c>
      <c r="H25" s="149">
        <v>215</v>
      </c>
      <c r="I25" s="115">
        <f t="shared" si="2"/>
        <v>67.44186046511628</v>
      </c>
      <c r="J25" s="152">
        <v>32.55813953488372</v>
      </c>
      <c r="K25" s="149">
        <v>115</v>
      </c>
      <c r="L25" s="115">
        <f t="shared" si="3"/>
        <v>17.391304347826093</v>
      </c>
      <c r="M25" s="152">
        <v>82.6086956521739</v>
      </c>
      <c r="N25" s="149">
        <v>725</v>
      </c>
      <c r="O25" s="114">
        <f t="shared" si="4"/>
        <v>50.06896551724138</v>
      </c>
      <c r="P25" s="152">
        <v>49.93103448275862</v>
      </c>
      <c r="Q25" s="149">
        <v>255</v>
      </c>
      <c r="R25" s="115">
        <f t="shared" si="5"/>
        <v>42.74509803921569</v>
      </c>
      <c r="S25" s="152">
        <v>57.25490196078431</v>
      </c>
      <c r="T25" s="149">
        <v>191</v>
      </c>
      <c r="U25" s="115">
        <f t="shared" si="6"/>
        <v>44.502617801047116</v>
      </c>
      <c r="V25" s="154">
        <v>55.497382198952884</v>
      </c>
    </row>
    <row r="26" spans="1:22" ht="15.75">
      <c r="A26" s="112" t="s">
        <v>76</v>
      </c>
      <c r="B26" s="147">
        <v>1225</v>
      </c>
      <c r="C26" s="114">
        <f t="shared" si="0"/>
        <v>39.26530612244898</v>
      </c>
      <c r="D26" s="153">
        <v>60.73469387755102</v>
      </c>
      <c r="E26" s="149">
        <v>710</v>
      </c>
      <c r="F26" s="114">
        <f t="shared" si="1"/>
        <v>54.50704225352113</v>
      </c>
      <c r="G26" s="155">
        <v>45.49295774647887</v>
      </c>
      <c r="H26" s="149">
        <v>145</v>
      </c>
      <c r="I26" s="115">
        <f t="shared" si="2"/>
        <v>38.62068965517241</v>
      </c>
      <c r="J26" s="152">
        <v>61.37931034482759</v>
      </c>
      <c r="K26" s="149">
        <v>78</v>
      </c>
      <c r="L26" s="115">
        <f t="shared" si="3"/>
        <v>43.58974358974359</v>
      </c>
      <c r="M26" s="152">
        <v>56.41025641025641</v>
      </c>
      <c r="N26" s="149">
        <v>1175</v>
      </c>
      <c r="O26" s="114">
        <f t="shared" si="4"/>
        <v>40.255319148936174</v>
      </c>
      <c r="P26" s="152">
        <v>59.744680851063826</v>
      </c>
      <c r="Q26" s="149">
        <v>572</v>
      </c>
      <c r="R26" s="115">
        <f t="shared" si="5"/>
        <v>34.44055944055944</v>
      </c>
      <c r="S26" s="152">
        <v>65.55944055944056</v>
      </c>
      <c r="T26" s="149">
        <v>452</v>
      </c>
      <c r="U26" s="115">
        <f t="shared" si="6"/>
        <v>35.17699115044249</v>
      </c>
      <c r="V26" s="154">
        <v>64.82300884955751</v>
      </c>
    </row>
    <row r="27" spans="1:22" ht="15.75">
      <c r="A27" s="112" t="s">
        <v>54</v>
      </c>
      <c r="B27" s="147">
        <v>3593</v>
      </c>
      <c r="C27" s="114">
        <f t="shared" si="0"/>
        <v>38.324519899805175</v>
      </c>
      <c r="D27" s="153">
        <v>61.675480100194825</v>
      </c>
      <c r="E27" s="149">
        <v>2927</v>
      </c>
      <c r="F27" s="114">
        <f t="shared" si="1"/>
        <v>51.964468739323536</v>
      </c>
      <c r="G27" s="155">
        <v>48.035531260676464</v>
      </c>
      <c r="H27" s="149">
        <v>147</v>
      </c>
      <c r="I27" s="115">
        <f t="shared" si="2"/>
        <v>40.816326530612244</v>
      </c>
      <c r="J27" s="152">
        <v>59.183673469387756</v>
      </c>
      <c r="K27" s="149">
        <v>426</v>
      </c>
      <c r="L27" s="115">
        <f t="shared" si="3"/>
        <v>34.976525821596255</v>
      </c>
      <c r="M27" s="152">
        <v>65.02347417840375</v>
      </c>
      <c r="N27" s="149">
        <v>2918</v>
      </c>
      <c r="O27" s="114">
        <f t="shared" si="4"/>
        <v>37.28581220013708</v>
      </c>
      <c r="P27" s="152">
        <v>62.71418779986292</v>
      </c>
      <c r="Q27" s="149">
        <v>1587</v>
      </c>
      <c r="R27" s="115">
        <f t="shared" si="5"/>
        <v>37.68115942028986</v>
      </c>
      <c r="S27" s="152">
        <v>62.31884057971014</v>
      </c>
      <c r="T27" s="149">
        <v>1279</v>
      </c>
      <c r="U27" s="115">
        <f t="shared" si="6"/>
        <v>37.842064112587956</v>
      </c>
      <c r="V27" s="154">
        <v>62.157935887412044</v>
      </c>
    </row>
    <row r="29" spans="2:22" ht="23.25">
      <c r="B29" s="116"/>
      <c r="C29" s="118"/>
      <c r="D29" s="119"/>
      <c r="E29" s="117"/>
      <c r="F29" s="119"/>
      <c r="G29" s="119"/>
      <c r="H29" s="117"/>
      <c r="I29" s="118"/>
      <c r="J29" s="119"/>
      <c r="K29" s="117"/>
      <c r="L29" s="118"/>
      <c r="M29" s="119"/>
      <c r="N29" s="117"/>
      <c r="O29" s="118"/>
      <c r="P29" s="119"/>
      <c r="Q29" s="117"/>
      <c r="R29" s="118"/>
      <c r="S29" s="119"/>
      <c r="T29" s="117"/>
      <c r="U29" s="119"/>
      <c r="V29" s="118"/>
    </row>
    <row r="30" spans="2:22" ht="23.25"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</row>
  </sheetData>
  <sheetProtection/>
  <mergeCells count="10">
    <mergeCell ref="A2:V2"/>
    <mergeCell ref="H4:J4"/>
    <mergeCell ref="B4:D4"/>
    <mergeCell ref="E4:G4"/>
    <mergeCell ref="A1:V1"/>
    <mergeCell ref="A4:A5"/>
    <mergeCell ref="T4:V4"/>
    <mergeCell ref="Q4:S4"/>
    <mergeCell ref="N4:P4"/>
    <mergeCell ref="K4:M4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2018-07-13T12:27:55Z</dcterms:modified>
  <cp:category/>
  <cp:version/>
  <cp:contentType/>
  <cp:contentStatus/>
</cp:coreProperties>
</file>