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'3'!$A$1:$V$28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<sst xmlns="http://schemas.openxmlformats.org/spreadsheetml/2006/main" count="107" uniqueCount="68">
  <si>
    <t>Все населення</t>
  </si>
  <si>
    <t>Міські поселення</t>
  </si>
  <si>
    <t>Сільська місцевість</t>
  </si>
  <si>
    <t>2016 р.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</si>
  <si>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</si>
  <si>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</si>
  <si>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</si>
  <si>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</si>
  <si>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</si>
  <si>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</si>
  <si>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</si>
  <si>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</si>
  <si>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</si>
  <si>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</si>
  <si>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</si>
  <si>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Інформація про надання послуг державню службою зайнятості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</si>
  <si>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</si>
  <si>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</si>
  <si>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</si>
  <si>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</si>
  <si>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</si>
  <si>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</si>
  <si>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</si>
  <si>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</si>
  <si>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</si>
  <si>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</si>
  <si>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</si>
  <si>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</si>
  <si>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</si>
  <si>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</si>
  <si>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</si>
  <si>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</si>
  <si>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</si>
  <si>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</si>
  <si>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</si>
  <si>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Херсонська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</si>
  <si>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</si>
  <si>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2015 р.</t>
  </si>
  <si>
    <r>
      <t xml:space="preserve">Економічна активність населення у середньому за 2015 - 2016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</si>
  <si>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Мали статус безробітного,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</si>
  <si>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</si>
  <si>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</si>
  <si>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</si>
  <si>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</si>
  <si>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осіб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</si>
  <si>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</si>
  <si>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</si>
  <si>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</si>
  <si>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</si>
  <si>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</si>
  <si>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</si>
  <si>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</si>
  <si>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Голопристаньський МРЦЗ</t>
  </si>
  <si>
    <t>Горностаївський РЦЗ</t>
  </si>
  <si>
    <t>Iванiвський РЦЗ</t>
  </si>
  <si>
    <t>Каланчацький РЦЗ</t>
  </si>
  <si>
    <t>Каховський МРЦЗ</t>
  </si>
  <si>
    <t>Hижньосiрогозький 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</si>
  <si>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</si>
  <si>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</si>
  <si>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</si>
  <si>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</si>
  <si>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</si>
  <si>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</si>
  <si>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</si>
  <si>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>охоплених заходами активної політики сприяння зайнятості у січні-липні 2017 року</t>
  </si>
  <si>
    <t>у січні-липні 2017 року</t>
  </si>
  <si>
    <t>станом на 1 серпня 2017 року: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</si>
</sst>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#,##0.000"/>
  </numFmts>
  <fonts count="55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1"/>
      <name val="Times New Roman Cyr"/>
      <family val="0"/>
    </font>
    <font>
      <i/>
      <sz val="12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1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2" borderId="0" applyNumberFormat="0" applyBorder="0" applyAlignment="0" applyProtection="0"/>
    <xf numFmtId="0" fontId="43" fillId="3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14" borderId="6" applyNumberFormat="0" applyAlignment="0" applyProtection="0"/>
    <xf numFmtId="0" fontId="36" fillId="0" borderId="0" applyNumberFormat="0" applyFill="0" applyBorder="0" applyAlignment="0" applyProtection="0"/>
    <xf numFmtId="0" fontId="45" fillId="9" borderId="1" applyNumberFormat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0" fillId="0" borderId="7" applyNumberFormat="0" applyFill="0" applyAlignment="0" applyProtection="0"/>
    <xf numFmtId="0" fontId="41" fillId="17" borderId="0" applyNumberFormat="0" applyBorder="0" applyAlignment="0" applyProtection="0"/>
    <xf numFmtId="0" fontId="0" fillId="5" borderId="8" applyNumberFormat="0" applyFont="0" applyAlignment="0" applyProtection="0"/>
    <xf numFmtId="0" fontId="44" fillId="9" borderId="9" applyNumberFormat="0" applyAlignment="0" applyProtection="0"/>
    <xf numFmtId="0" fontId="42" fillId="1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52" applyFont="1">
      <alignment/>
      <protection/>
    </xf>
    <xf numFmtId="0" fontId="6" fillId="0" borderId="0" xfId="57" applyFont="1" applyFill="1" applyBorder="1" applyAlignment="1">
      <alignment horizontal="left"/>
      <protection/>
    </xf>
    <xf numFmtId="0" fontId="7" fillId="0" borderId="0" xfId="52" applyFont="1" applyFill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1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49" fontId="12" fillId="0" borderId="12" xfId="52" applyNumberFormat="1" applyFont="1" applyFill="1" applyBorder="1" applyAlignment="1">
      <alignment horizontal="center" vertical="center" wrapText="1"/>
      <protection/>
    </xf>
    <xf numFmtId="49" fontId="12" fillId="0" borderId="13" xfId="52" applyNumberFormat="1" applyFont="1" applyFill="1" applyBorder="1" applyAlignment="1">
      <alignment horizontal="center" vertical="center" wrapText="1"/>
      <protection/>
    </xf>
    <xf numFmtId="0" fontId="13" fillId="4" borderId="14" xfId="52" applyFont="1" applyFill="1" applyBorder="1" applyAlignment="1">
      <alignment horizontal="left" vertical="center" wrapText="1"/>
      <protection/>
    </xf>
    <xf numFmtId="172" fontId="10" fillId="0" borderId="15" xfId="52" applyNumberFormat="1" applyFont="1" applyFill="1" applyBorder="1" applyAlignment="1">
      <alignment horizontal="center" vertical="center"/>
      <protection/>
    </xf>
    <xf numFmtId="172" fontId="10" fillId="0" borderId="16" xfId="52" applyNumberFormat="1" applyFont="1" applyFill="1" applyBorder="1" applyAlignment="1">
      <alignment horizontal="center" vertical="center"/>
      <protection/>
    </xf>
    <xf numFmtId="172" fontId="10" fillId="0" borderId="17" xfId="52" applyNumberFormat="1" applyFont="1" applyFill="1" applyBorder="1" applyAlignment="1">
      <alignment horizontal="center" vertical="center"/>
      <protection/>
    </xf>
    <xf numFmtId="172" fontId="15" fillId="0" borderId="18" xfId="52" applyNumberFormat="1" applyFont="1" applyFill="1" applyBorder="1" applyAlignment="1">
      <alignment horizontal="center" vertical="center"/>
      <protection/>
    </xf>
    <xf numFmtId="172" fontId="10" fillId="0" borderId="18" xfId="52" applyNumberFormat="1" applyFont="1" applyFill="1" applyBorder="1" applyAlignment="1">
      <alignment horizontal="center" vertical="center"/>
      <protection/>
    </xf>
    <xf numFmtId="172" fontId="15" fillId="0" borderId="19" xfId="52" applyNumberFormat="1" applyFont="1" applyFill="1" applyBorder="1" applyAlignment="1">
      <alignment horizontal="center" vertical="center"/>
      <protection/>
    </xf>
    <xf numFmtId="0" fontId="16" fillId="0" borderId="20" xfId="52" applyFont="1" applyBorder="1" applyAlignment="1">
      <alignment vertical="center" wrapText="1"/>
      <protection/>
    </xf>
    <xf numFmtId="172" fontId="15" fillId="0" borderId="10" xfId="52" applyNumberFormat="1" applyFont="1" applyFill="1" applyBorder="1" applyAlignment="1">
      <alignment horizontal="center" vertical="center"/>
      <protection/>
    </xf>
    <xf numFmtId="172" fontId="15" fillId="0" borderId="21" xfId="52" applyNumberFormat="1" applyFont="1" applyFill="1" applyBorder="1" applyAlignment="1">
      <alignment horizontal="center" vertical="center"/>
      <protection/>
    </xf>
    <xf numFmtId="172" fontId="15" fillId="0" borderId="22" xfId="52" applyNumberFormat="1" applyFont="1" applyFill="1" applyBorder="1" applyAlignment="1">
      <alignment horizontal="center" vertical="center"/>
      <protection/>
    </xf>
    <xf numFmtId="172" fontId="15" fillId="0" borderId="23" xfId="52" applyNumberFormat="1" applyFont="1" applyFill="1" applyBorder="1" applyAlignment="1">
      <alignment horizontal="center" vertical="center"/>
      <protection/>
    </xf>
    <xf numFmtId="0" fontId="13" fillId="0" borderId="20" xfId="52" applyFont="1" applyFill="1" applyBorder="1" applyAlignment="1">
      <alignment horizontal="left" vertical="center" wrapText="1"/>
      <protection/>
    </xf>
    <xf numFmtId="172" fontId="10" fillId="0" borderId="10" xfId="52" applyNumberFormat="1" applyFont="1" applyFill="1" applyBorder="1" applyAlignment="1">
      <alignment horizontal="center" vertical="center"/>
      <protection/>
    </xf>
    <xf numFmtId="172" fontId="10" fillId="0" borderId="21" xfId="52" applyNumberFormat="1" applyFont="1" applyFill="1" applyBorder="1" applyAlignment="1">
      <alignment horizontal="center" vertical="center"/>
      <protection/>
    </xf>
    <xf numFmtId="172" fontId="10" fillId="0" borderId="22" xfId="52" applyNumberFormat="1" applyFont="1" applyFill="1" applyBorder="1" applyAlignment="1">
      <alignment horizontal="center" vertical="center"/>
      <protection/>
    </xf>
    <xf numFmtId="0" fontId="16" fillId="0" borderId="20" xfId="52" applyFont="1" applyFill="1" applyBorder="1" applyAlignment="1">
      <alignment horizontal="left" vertical="center" wrapText="1"/>
      <protection/>
    </xf>
    <xf numFmtId="0" fontId="16" fillId="0" borderId="24" xfId="52" applyFont="1" applyFill="1" applyBorder="1" applyAlignment="1">
      <alignment horizontal="left" vertical="center" wrapText="1"/>
      <protection/>
    </xf>
    <xf numFmtId="172" fontId="15" fillId="0" borderId="25" xfId="52" applyNumberFormat="1" applyFont="1" applyFill="1" applyBorder="1" applyAlignment="1">
      <alignment horizontal="center" vertical="center"/>
      <protection/>
    </xf>
    <xf numFmtId="172" fontId="15" fillId="0" borderId="26" xfId="52" applyNumberFormat="1" applyFont="1" applyFill="1" applyBorder="1" applyAlignment="1">
      <alignment horizontal="center" vertical="center"/>
      <protection/>
    </xf>
    <xf numFmtId="172" fontId="15" fillId="0" borderId="11" xfId="52" applyNumberFormat="1" applyFont="1" applyFill="1" applyBorder="1" applyAlignment="1">
      <alignment horizontal="center" vertical="center"/>
      <protection/>
    </xf>
    <xf numFmtId="172" fontId="15" fillId="0" borderId="12" xfId="52" applyNumberFormat="1" applyFont="1" applyFill="1" applyBorder="1" applyAlignment="1">
      <alignment horizontal="center" vertical="center"/>
      <protection/>
    </xf>
    <xf numFmtId="172" fontId="15" fillId="0" borderId="13" xfId="52" applyNumberFormat="1" applyFont="1" applyFill="1" applyBorder="1" applyAlignment="1">
      <alignment horizontal="center" vertical="center"/>
      <protection/>
    </xf>
    <xf numFmtId="0" fontId="13" fillId="0" borderId="27" xfId="52" applyFont="1" applyFill="1" applyBorder="1" applyAlignment="1">
      <alignment horizontal="left" vertical="center" wrapText="1"/>
      <protection/>
    </xf>
    <xf numFmtId="172" fontId="10" fillId="0" borderId="28" xfId="52" applyNumberFormat="1" applyFont="1" applyFill="1" applyBorder="1" applyAlignment="1">
      <alignment horizontal="center" vertical="center"/>
      <protection/>
    </xf>
    <xf numFmtId="172" fontId="10" fillId="0" borderId="29" xfId="52" applyNumberFormat="1" applyFont="1" applyFill="1" applyBorder="1" applyAlignment="1">
      <alignment horizontal="center" vertical="center"/>
      <protection/>
    </xf>
    <xf numFmtId="172" fontId="15" fillId="0" borderId="30" xfId="52" applyNumberFormat="1" applyFont="1" applyFill="1" applyBorder="1" applyAlignment="1">
      <alignment horizontal="center" vertical="center"/>
      <protection/>
    </xf>
    <xf numFmtId="172" fontId="10" fillId="0" borderId="30" xfId="52" applyNumberFormat="1" applyFont="1" applyFill="1" applyBorder="1" applyAlignment="1">
      <alignment horizontal="center" vertical="center"/>
      <protection/>
    </xf>
    <xf numFmtId="172" fontId="15" fillId="0" borderId="31" xfId="52" applyNumberFormat="1" applyFont="1" applyFill="1" applyBorder="1" applyAlignment="1">
      <alignment horizontal="center" vertical="center"/>
      <protection/>
    </xf>
    <xf numFmtId="0" fontId="19" fillId="0" borderId="0" xfId="52" applyFont="1">
      <alignment/>
      <protection/>
    </xf>
    <xf numFmtId="0" fontId="19" fillId="0" borderId="0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Fill="1">
      <alignment/>
      <protection/>
    </xf>
    <xf numFmtId="0" fontId="17" fillId="0" borderId="0" xfId="56" applyFont="1">
      <alignment/>
      <protection/>
    </xf>
    <xf numFmtId="0" fontId="17" fillId="0" borderId="0" xfId="60" applyFont="1" applyAlignment="1">
      <alignment vertical="center" wrapText="1"/>
      <protection/>
    </xf>
    <xf numFmtId="0" fontId="25" fillId="0" borderId="22" xfId="60" applyFont="1" applyBorder="1" applyAlignment="1">
      <alignment horizontal="center" vertical="center" wrapText="1"/>
      <protection/>
    </xf>
    <xf numFmtId="0" fontId="25" fillId="0" borderId="22" xfId="60" applyFont="1" applyFill="1" applyBorder="1" applyAlignment="1">
      <alignment horizontal="center" vertical="center" wrapText="1"/>
      <protection/>
    </xf>
    <xf numFmtId="0" fontId="25" fillId="0" borderId="0" xfId="60" applyFont="1" applyAlignment="1">
      <alignment vertical="center" wrapText="1"/>
      <protection/>
    </xf>
    <xf numFmtId="0" fontId="23" fillId="4" borderId="22" xfId="60" applyFont="1" applyFill="1" applyBorder="1" applyAlignment="1">
      <alignment vertical="center" wrapText="1"/>
      <protection/>
    </xf>
    <xf numFmtId="0" fontId="23" fillId="0" borderId="22" xfId="56" applyFont="1" applyBorder="1" applyAlignment="1">
      <alignment horizontal="left" vertical="center" wrapText="1"/>
      <protection/>
    </xf>
    <xf numFmtId="3" fontId="17" fillId="0" borderId="0" xfId="60" applyNumberFormat="1" applyFont="1" applyAlignment="1">
      <alignment vertical="center" wrapText="1"/>
      <protection/>
    </xf>
    <xf numFmtId="0" fontId="23" fillId="0" borderId="22" xfId="60" applyFont="1" applyBorder="1" applyAlignment="1">
      <alignment vertical="center" wrapText="1"/>
      <protection/>
    </xf>
    <xf numFmtId="0" fontId="23" fillId="0" borderId="22" xfId="53" applyFont="1" applyBorder="1" applyAlignment="1">
      <alignment vertical="center" wrapText="1"/>
      <protection/>
    </xf>
    <xf numFmtId="3" fontId="28" fillId="0" borderId="0" xfId="56" applyNumberFormat="1" applyFont="1" applyFill="1">
      <alignment/>
      <protection/>
    </xf>
    <xf numFmtId="0" fontId="28" fillId="0" borderId="0" xfId="56" applyFont="1" applyFill="1">
      <alignment/>
      <protection/>
    </xf>
    <xf numFmtId="0" fontId="29" fillId="0" borderId="0" xfId="61" applyFont="1" applyFill="1">
      <alignment/>
      <protection/>
    </xf>
    <xf numFmtId="0" fontId="2" fillId="0" borderId="0" xfId="61" applyFont="1" applyFill="1" applyAlignment="1">
      <alignment vertical="center" wrapText="1"/>
      <protection/>
    </xf>
    <xf numFmtId="0" fontId="30" fillId="0" borderId="0" xfId="61" applyFont="1" applyFill="1" applyAlignment="1">
      <alignment/>
      <protection/>
    </xf>
    <xf numFmtId="0" fontId="7" fillId="0" borderId="0" xfId="61" applyFont="1" applyFill="1" applyBorder="1" applyAlignment="1">
      <alignment horizontal="center" vertical="top"/>
      <protection/>
    </xf>
    <xf numFmtId="0" fontId="31" fillId="0" borderId="0" xfId="61" applyFont="1" applyFill="1" applyAlignment="1">
      <alignment vertical="top"/>
      <protection/>
    </xf>
    <xf numFmtId="0" fontId="29" fillId="0" borderId="0" xfId="61" applyFont="1" applyFill="1" applyAlignment="1">
      <alignment horizontal="center" vertical="center" wrapText="1"/>
      <protection/>
    </xf>
    <xf numFmtId="0" fontId="11" fillId="0" borderId="22" xfId="61" applyFont="1" applyFill="1" applyBorder="1" applyAlignment="1">
      <alignment horizontal="center" vertical="center" wrapText="1"/>
      <protection/>
    </xf>
    <xf numFmtId="0" fontId="9" fillId="0" borderId="22" xfId="61" applyFont="1" applyFill="1" applyBorder="1" applyAlignment="1">
      <alignment horizontal="center" vertical="center" wrapText="1"/>
      <protection/>
    </xf>
    <xf numFmtId="0" fontId="32" fillId="0" borderId="0" xfId="61" applyFont="1" applyFill="1" applyAlignment="1">
      <alignment horizontal="center" vertical="center" wrapText="1"/>
      <protection/>
    </xf>
    <xf numFmtId="0" fontId="19" fillId="0" borderId="22" xfId="61" applyFont="1" applyFill="1" applyBorder="1" applyAlignment="1">
      <alignment horizontal="center" vertical="center" wrapText="1"/>
      <protection/>
    </xf>
    <xf numFmtId="0" fontId="19" fillId="0" borderId="0" xfId="61" applyFont="1" applyFill="1" applyAlignment="1">
      <alignment vertical="center" wrapText="1"/>
      <protection/>
    </xf>
    <xf numFmtId="0" fontId="31" fillId="0" borderId="0" xfId="61" applyFont="1" applyFill="1">
      <alignment/>
      <protection/>
    </xf>
    <xf numFmtId="0" fontId="32" fillId="0" borderId="0" xfId="61" applyFont="1" applyFill="1">
      <alignment/>
      <protection/>
    </xf>
    <xf numFmtId="0" fontId="11" fillId="0" borderId="0" xfId="58" applyFont="1" applyFill="1">
      <alignment/>
      <protection/>
    </xf>
    <xf numFmtId="0" fontId="4" fillId="0" borderId="22" xfId="61" applyFont="1" applyFill="1" applyBorder="1">
      <alignment/>
      <protection/>
    </xf>
    <xf numFmtId="0" fontId="29" fillId="0" borderId="22" xfId="61" applyFont="1" applyFill="1" applyBorder="1" applyAlignment="1">
      <alignment vertical="center"/>
      <protection/>
    </xf>
    <xf numFmtId="172" fontId="7" fillId="0" borderId="22" xfId="61" applyNumberFormat="1" applyFont="1" applyFill="1" applyBorder="1" applyAlignment="1">
      <alignment horizontal="center" vertical="center"/>
      <protection/>
    </xf>
    <xf numFmtId="172" fontId="54" fillId="0" borderId="22" xfId="61" applyNumberFormat="1" applyFont="1" applyFill="1" applyBorder="1" applyAlignment="1">
      <alignment horizontal="center" vertical="center"/>
      <protection/>
    </xf>
    <xf numFmtId="172" fontId="34" fillId="0" borderId="22" xfId="54" applyNumberFormat="1" applyFont="1" applyFill="1" applyBorder="1" applyAlignment="1" applyProtection="1">
      <alignment horizontal="center" vertical="center"/>
      <protection/>
    </xf>
    <xf numFmtId="172" fontId="35" fillId="0" borderId="22" xfId="54" applyNumberFormat="1" applyFont="1" applyFill="1" applyBorder="1" applyAlignment="1" applyProtection="1">
      <alignment horizontal="center" vertical="center"/>
      <protection/>
    </xf>
    <xf numFmtId="3" fontId="33" fillId="0" borderId="22" xfId="54" applyNumberFormat="1" applyFont="1" applyFill="1" applyBorder="1" applyAlignment="1" applyProtection="1">
      <alignment horizontal="center" vertical="center"/>
      <protection/>
    </xf>
    <xf numFmtId="3" fontId="29" fillId="0" borderId="22" xfId="61" applyNumberFormat="1" applyFont="1" applyFill="1" applyBorder="1" applyAlignment="1">
      <alignment horizontal="center" vertical="center"/>
      <protection/>
    </xf>
    <xf numFmtId="3" fontId="33" fillId="0" borderId="22" xfId="55" applyNumberFormat="1" applyFont="1" applyFill="1" applyBorder="1" applyAlignment="1" applyProtection="1">
      <alignment horizontal="center" vertical="center"/>
      <protection locked="0"/>
    </xf>
    <xf numFmtId="3" fontId="23" fillId="0" borderId="22" xfId="56" applyNumberFormat="1" applyFont="1" applyFill="1" applyBorder="1" applyAlignment="1">
      <alignment horizontal="center" vertical="center" wrapText="1"/>
      <protection/>
    </xf>
    <xf numFmtId="172" fontId="26" fillId="0" borderId="22" xfId="56" applyNumberFormat="1" applyFont="1" applyFill="1" applyBorder="1" applyAlignment="1">
      <alignment horizontal="center" vertical="center" wrapText="1"/>
      <protection/>
    </xf>
    <xf numFmtId="172" fontId="26" fillId="0" borderId="22" xfId="56" applyNumberFormat="1" applyFont="1" applyFill="1" applyBorder="1" applyAlignment="1">
      <alignment horizontal="center" vertical="center" wrapText="1"/>
      <protection/>
    </xf>
    <xf numFmtId="172" fontId="26" fillId="0" borderId="22" xfId="53" applyNumberFormat="1" applyFont="1" applyFill="1" applyBorder="1" applyAlignment="1">
      <alignment horizontal="center" vertical="center"/>
      <protection/>
    </xf>
    <xf numFmtId="172" fontId="26" fillId="0" borderId="22" xfId="53" applyNumberFormat="1" applyFont="1" applyFill="1" applyBorder="1" applyAlignment="1">
      <alignment horizontal="center" vertical="center" wrapText="1"/>
      <protection/>
    </xf>
    <xf numFmtId="3" fontId="23" fillId="0" borderId="22" xfId="53" applyNumberFormat="1" applyFont="1" applyFill="1" applyBorder="1" applyAlignment="1">
      <alignment horizontal="center" vertical="center" wrapText="1"/>
      <protection/>
    </xf>
    <xf numFmtId="0" fontId="11" fillId="0" borderId="22" xfId="61" applyFont="1" applyFill="1" applyBorder="1" applyAlignment="1">
      <alignment horizontal="center"/>
      <protection/>
    </xf>
    <xf numFmtId="0" fontId="4" fillId="0" borderId="22" xfId="61" applyFont="1" applyFill="1" applyBorder="1" applyAlignment="1">
      <alignment horizontal="center"/>
      <protection/>
    </xf>
    <xf numFmtId="3" fontId="23" fillId="0" borderId="22" xfId="60" applyNumberFormat="1" applyFont="1" applyFill="1" applyBorder="1" applyAlignment="1">
      <alignment horizontal="center" vertical="center" wrapText="1"/>
      <protection/>
    </xf>
    <xf numFmtId="0" fontId="11" fillId="0" borderId="22" xfId="58" applyFont="1" applyFill="1" applyBorder="1" applyAlignment="1">
      <alignment horizontal="center"/>
      <protection/>
    </xf>
    <xf numFmtId="172" fontId="9" fillId="0" borderId="22" xfId="61" applyNumberFormat="1" applyFont="1" applyFill="1" applyBorder="1" applyAlignment="1">
      <alignment horizontal="center"/>
      <protection/>
    </xf>
    <xf numFmtId="172" fontId="53" fillId="0" borderId="22" xfId="61" applyNumberFormat="1" applyFont="1" applyFill="1" applyBorder="1" applyAlignment="1">
      <alignment horizontal="center"/>
      <protection/>
    </xf>
    <xf numFmtId="3" fontId="23" fillId="0" borderId="22" xfId="56" applyNumberFormat="1" applyFont="1" applyFill="1" applyBorder="1" applyAlignment="1">
      <alignment horizontal="center" vertical="center" wrapText="1"/>
      <protection/>
    </xf>
    <xf numFmtId="172" fontId="9" fillId="0" borderId="22" xfId="58" applyNumberFormat="1" applyFont="1" applyFill="1" applyBorder="1" applyAlignment="1">
      <alignment horizontal="center"/>
      <protection/>
    </xf>
    <xf numFmtId="0" fontId="18" fillId="0" borderId="0" xfId="59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9" fillId="0" borderId="32" xfId="52" applyFont="1" applyBorder="1" applyAlignment="1">
      <alignment horizontal="center" vertical="center" wrapText="1"/>
      <protection/>
    </xf>
    <xf numFmtId="0" fontId="9" fillId="0" borderId="33" xfId="52" applyFont="1" applyBorder="1" applyAlignment="1">
      <alignment horizontal="center" vertical="center" wrapText="1"/>
      <protection/>
    </xf>
    <xf numFmtId="0" fontId="10" fillId="0" borderId="34" xfId="52" applyFont="1" applyFill="1" applyBorder="1" applyAlignment="1">
      <alignment horizontal="center" vertical="center" wrapText="1"/>
      <protection/>
    </xf>
    <xf numFmtId="0" fontId="10" fillId="0" borderId="35" xfId="52" applyFont="1" applyFill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/>
      <protection/>
    </xf>
    <xf numFmtId="0" fontId="10" fillId="0" borderId="18" xfId="52" applyFont="1" applyBorder="1" applyAlignment="1">
      <alignment horizontal="center" vertical="center"/>
      <protection/>
    </xf>
    <xf numFmtId="0" fontId="10" fillId="0" borderId="19" xfId="52" applyFont="1" applyBorder="1" applyAlignment="1">
      <alignment horizontal="center" vertical="center"/>
      <protection/>
    </xf>
    <xf numFmtId="0" fontId="20" fillId="0" borderId="0" xfId="56" applyFont="1" applyFill="1" applyAlignment="1">
      <alignment horizontal="right" vertical="top"/>
      <protection/>
    </xf>
    <xf numFmtId="0" fontId="21" fillId="0" borderId="0" xfId="56" applyFont="1" applyAlignment="1">
      <alignment horizontal="center" vertical="top" wrapText="1"/>
      <protection/>
    </xf>
    <xf numFmtId="0" fontId="21" fillId="0" borderId="0" xfId="60" applyFont="1" applyFill="1" applyAlignment="1">
      <alignment horizontal="center" vertical="top" wrapText="1"/>
      <protection/>
    </xf>
    <xf numFmtId="0" fontId="22" fillId="0" borderId="0" xfId="60" applyFont="1" applyFill="1" applyAlignment="1">
      <alignment horizontal="center" vertical="top" wrapText="1"/>
      <protection/>
    </xf>
    <xf numFmtId="0" fontId="23" fillId="0" borderId="21" xfId="60" applyFont="1" applyBorder="1" applyAlignment="1">
      <alignment horizontal="center" vertical="center" wrapText="1"/>
      <protection/>
    </xf>
    <xf numFmtId="0" fontId="23" fillId="0" borderId="36" xfId="60" applyFont="1" applyBorder="1" applyAlignment="1">
      <alignment horizontal="center" vertical="center" wrapText="1"/>
      <protection/>
    </xf>
    <xf numFmtId="0" fontId="23" fillId="0" borderId="37" xfId="60" applyFont="1" applyBorder="1" applyAlignment="1">
      <alignment horizontal="center" vertical="center" wrapText="1"/>
      <protection/>
    </xf>
    <xf numFmtId="0" fontId="23" fillId="0" borderId="22" xfId="53" applyFont="1" applyFill="1" applyBorder="1" applyAlignment="1">
      <alignment horizontal="center" vertical="center" wrapText="1"/>
      <protection/>
    </xf>
    <xf numFmtId="0" fontId="23" fillId="0" borderId="38" xfId="53" applyFont="1" applyFill="1" applyBorder="1" applyAlignment="1">
      <alignment horizontal="center" vertical="center" wrapText="1"/>
      <protection/>
    </xf>
    <xf numFmtId="0" fontId="23" fillId="0" borderId="39" xfId="53" applyFont="1" applyFill="1" applyBorder="1" applyAlignment="1">
      <alignment horizontal="center" vertical="center" wrapText="1"/>
      <protection/>
    </xf>
    <xf numFmtId="0" fontId="23" fillId="0" borderId="22" xfId="56" applyFont="1" applyBorder="1" applyAlignment="1">
      <alignment horizontal="center" vertical="center" wrapText="1"/>
      <protection/>
    </xf>
    <xf numFmtId="0" fontId="24" fillId="0" borderId="38" xfId="56" applyFont="1" applyBorder="1" applyAlignment="1">
      <alignment horizontal="center" vertical="center" wrapText="1"/>
      <protection/>
    </xf>
    <xf numFmtId="0" fontId="24" fillId="0" borderId="39" xfId="56" applyFont="1" applyBorder="1" applyAlignment="1">
      <alignment horizontal="center" vertical="center" wrapText="1"/>
      <protection/>
    </xf>
    <xf numFmtId="1" fontId="33" fillId="0" borderId="26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40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41" xfId="54" applyNumberFormat="1" applyFont="1" applyFill="1" applyBorder="1" applyAlignment="1" applyProtection="1">
      <alignment horizontal="center" vertical="center" wrapText="1"/>
      <protection locked="0"/>
    </xf>
    <xf numFmtId="1" fontId="33" fillId="0" borderId="26" xfId="55" applyNumberFormat="1" applyFont="1" applyFill="1" applyBorder="1" applyAlignment="1" applyProtection="1">
      <alignment horizontal="center" vertical="center" wrapText="1"/>
      <protection/>
    </xf>
    <xf numFmtId="1" fontId="33" fillId="0" borderId="40" xfId="55" applyNumberFormat="1" applyFont="1" applyFill="1" applyBorder="1" applyAlignment="1" applyProtection="1">
      <alignment horizontal="center" vertical="center" wrapText="1"/>
      <protection/>
    </xf>
    <xf numFmtId="1" fontId="33" fillId="0" borderId="41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61" applyFont="1" applyFill="1" applyAlignment="1">
      <alignment horizontal="center" vertical="center" wrapText="1"/>
      <protection/>
    </xf>
    <xf numFmtId="0" fontId="30" fillId="0" borderId="0" xfId="61" applyFont="1" applyFill="1" applyAlignment="1">
      <alignment horizontal="center"/>
      <protection/>
    </xf>
    <xf numFmtId="0" fontId="29" fillId="0" borderId="22" xfId="61" applyFont="1" applyFill="1" applyBorder="1" applyAlignment="1">
      <alignment horizontal="center" vertical="center" wrapText="1"/>
      <protection/>
    </xf>
    <xf numFmtId="0" fontId="5" fillId="0" borderId="22" xfId="61" applyFont="1" applyFill="1" applyBorder="1" applyAlignment="1">
      <alignment horizontal="center" vertical="center" wrapText="1"/>
      <protection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TБЛ-12~1" xfId="57"/>
    <cellStyle name="Обычный_АктЗах_5%квот Оксана" xfId="58"/>
    <cellStyle name="Обычный_Иванова_1.03.05 2" xfId="59"/>
    <cellStyle name="Обычный_Перевірка_Молодь_до 18 років" xfId="60"/>
    <cellStyle name="Обычный_Табл. 3.15" xfId="61"/>
    <cellStyle name="Підсумок" xfId="62"/>
    <cellStyle name="Поганий" xfId="63"/>
    <cellStyle name="Примітка" xfId="64"/>
    <cellStyle name="Результат" xfId="65"/>
    <cellStyle name="Середній" xfId="66"/>
    <cellStyle name="Текст попередження" xfId="67"/>
    <cellStyle name="Текст пояснення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zoomScalePageLayoutView="0" workbookViewId="0" topLeftCell="A1">
      <selection activeCell="M8" sqref="M8"/>
    </sheetView>
  </sheetViews>
  <sheetFormatPr defaultColWidth="7.8515625" defaultRowHeight="15"/>
  <cols>
    <col min="1" max="1" width="34.28125" style="1" customWidth="1"/>
    <col min="2" max="3" width="15.00390625" style="44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95" t="s">
        <v>38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96"/>
      <c r="B3" s="98" t="s">
        <v>0</v>
      </c>
      <c r="C3" s="99"/>
      <c r="D3" s="100" t="s">
        <v>1</v>
      </c>
      <c r="E3" s="101"/>
      <c r="F3" s="101"/>
      <c r="G3" s="102"/>
      <c r="H3" s="100" t="s">
        <v>2</v>
      </c>
      <c r="I3" s="101"/>
      <c r="J3" s="101"/>
      <c r="K3" s="102"/>
    </row>
    <row r="4" spans="1:11" s="6" customFormat="1" ht="40.5" customHeight="1" thickBot="1">
      <c r="A4" s="97"/>
      <c r="B4" s="7" t="s">
        <v>37</v>
      </c>
      <c r="C4" s="7" t="s">
        <v>3</v>
      </c>
      <c r="D4" s="8" t="s">
        <v>37</v>
      </c>
      <c r="E4" s="9" t="s">
        <v>4</v>
      </c>
      <c r="F4" s="7" t="s">
        <v>3</v>
      </c>
      <c r="G4" s="10" t="s">
        <v>4</v>
      </c>
      <c r="H4" s="8" t="s">
        <v>37</v>
      </c>
      <c r="I4" s="9" t="s">
        <v>4</v>
      </c>
      <c r="J4" s="7" t="s">
        <v>3</v>
      </c>
      <c r="K4" s="10" t="s">
        <v>4</v>
      </c>
    </row>
    <row r="5" spans="1:11" s="6" customFormat="1" ht="65.25" customHeight="1" thickTop="1">
      <c r="A5" s="11" t="s">
        <v>5</v>
      </c>
      <c r="B5" s="12">
        <v>496.6</v>
      </c>
      <c r="C5" s="13">
        <v>496.9</v>
      </c>
      <c r="D5" s="14">
        <v>291.7</v>
      </c>
      <c r="E5" s="15">
        <f>ROUND(D5/B5*100,1)</f>
        <v>58.7</v>
      </c>
      <c r="F5" s="16">
        <v>293.8</v>
      </c>
      <c r="G5" s="17">
        <f>ROUND(F5/C5*100,1)</f>
        <v>59.1</v>
      </c>
      <c r="H5" s="14">
        <v>204.9</v>
      </c>
      <c r="I5" s="15">
        <f>100-E5</f>
        <v>41.3</v>
      </c>
      <c r="J5" s="16">
        <v>203.1</v>
      </c>
      <c r="K5" s="17">
        <f>100-G5</f>
        <v>40.9</v>
      </c>
    </row>
    <row r="6" spans="1:11" s="6" customFormat="1" ht="49.5" customHeight="1">
      <c r="A6" s="18" t="s">
        <v>6</v>
      </c>
      <c r="B6" s="19">
        <v>62.5</v>
      </c>
      <c r="C6" s="20">
        <v>62.8</v>
      </c>
      <c r="D6" s="19">
        <v>59.6</v>
      </c>
      <c r="E6" s="21" t="s">
        <v>7</v>
      </c>
      <c r="F6" s="21">
        <v>60.4</v>
      </c>
      <c r="G6" s="22" t="s">
        <v>7</v>
      </c>
      <c r="H6" s="19">
        <v>67</v>
      </c>
      <c r="I6" s="21" t="s">
        <v>8</v>
      </c>
      <c r="J6" s="21">
        <v>66.7</v>
      </c>
      <c r="K6" s="22" t="s">
        <v>7</v>
      </c>
    </row>
    <row r="7" spans="1:11" s="6" customFormat="1" ht="54" customHeight="1">
      <c r="A7" s="23" t="s">
        <v>9</v>
      </c>
      <c r="B7" s="24">
        <v>445.8</v>
      </c>
      <c r="C7" s="25">
        <v>441</v>
      </c>
      <c r="D7" s="24">
        <v>254.8</v>
      </c>
      <c r="E7" s="21">
        <f>ROUND(D7/B7*100,1)</f>
        <v>57.2</v>
      </c>
      <c r="F7" s="26">
        <v>253.5</v>
      </c>
      <c r="G7" s="22">
        <f>ROUND(F7/C7*100,1)</f>
        <v>57.5</v>
      </c>
      <c r="H7" s="24">
        <v>191</v>
      </c>
      <c r="I7" s="21">
        <f>100-E7</f>
        <v>42.8</v>
      </c>
      <c r="J7" s="26">
        <v>187.5</v>
      </c>
      <c r="K7" s="22">
        <f>100-G7</f>
        <v>42.5</v>
      </c>
    </row>
    <row r="8" spans="1:11" s="6" customFormat="1" ht="37.5" customHeight="1">
      <c r="A8" s="27" t="s">
        <v>10</v>
      </c>
      <c r="B8" s="19">
        <v>56.1</v>
      </c>
      <c r="C8" s="20">
        <v>55.8</v>
      </c>
      <c r="D8" s="19">
        <v>52.1</v>
      </c>
      <c r="E8" s="21" t="s">
        <v>7</v>
      </c>
      <c r="F8" s="21">
        <v>52.1</v>
      </c>
      <c r="G8" s="22" t="s">
        <v>7</v>
      </c>
      <c r="H8" s="19">
        <v>62.4</v>
      </c>
      <c r="I8" s="21" t="s">
        <v>7</v>
      </c>
      <c r="J8" s="21">
        <v>61.5</v>
      </c>
      <c r="K8" s="22" t="s">
        <v>7</v>
      </c>
    </row>
    <row r="9" spans="1:11" s="6" customFormat="1" ht="68.25" customHeight="1">
      <c r="A9" s="23" t="s">
        <v>11</v>
      </c>
      <c r="B9" s="24">
        <v>50.8</v>
      </c>
      <c r="C9" s="25">
        <v>55.9</v>
      </c>
      <c r="D9" s="24">
        <v>36.9</v>
      </c>
      <c r="E9" s="21">
        <f>ROUND(D9/B9*100,1)</f>
        <v>72.6</v>
      </c>
      <c r="F9" s="26">
        <v>40.3</v>
      </c>
      <c r="G9" s="22">
        <f>ROUND(F9/C9*100,1)</f>
        <v>72.1</v>
      </c>
      <c r="H9" s="24">
        <v>13.9</v>
      </c>
      <c r="I9" s="21">
        <f>100-E9</f>
        <v>27.400000000000006</v>
      </c>
      <c r="J9" s="26">
        <v>15.6</v>
      </c>
      <c r="K9" s="22">
        <f>100-G9</f>
        <v>27.900000000000006</v>
      </c>
    </row>
    <row r="10" spans="1:11" s="6" customFormat="1" ht="48.75" customHeight="1" thickBot="1">
      <c r="A10" s="28" t="s">
        <v>12</v>
      </c>
      <c r="B10" s="29">
        <v>10.2</v>
      </c>
      <c r="C10" s="30">
        <v>11.2</v>
      </c>
      <c r="D10" s="31">
        <v>12.6</v>
      </c>
      <c r="E10" s="32" t="s">
        <v>7</v>
      </c>
      <c r="F10" s="32">
        <v>13.7</v>
      </c>
      <c r="G10" s="33" t="s">
        <v>7</v>
      </c>
      <c r="H10" s="31">
        <v>6.8</v>
      </c>
      <c r="I10" s="32" t="s">
        <v>7</v>
      </c>
      <c r="J10" s="32">
        <v>7.7</v>
      </c>
      <c r="K10" s="33" t="s">
        <v>7</v>
      </c>
    </row>
    <row r="11" spans="1:11" s="6" customFormat="1" ht="57.75" customHeight="1" thickBot="1" thickTop="1">
      <c r="A11" s="34" t="s">
        <v>13</v>
      </c>
      <c r="B11" s="35">
        <v>298.4</v>
      </c>
      <c r="C11" s="36">
        <v>293.9</v>
      </c>
      <c r="D11" s="35">
        <v>197.4</v>
      </c>
      <c r="E11" s="37">
        <f>ROUND(D11/B11*100,1)</f>
        <v>66.2</v>
      </c>
      <c r="F11" s="38">
        <v>192.3</v>
      </c>
      <c r="G11" s="39">
        <f>ROUND(F11/C11*100,1)</f>
        <v>65.4</v>
      </c>
      <c r="H11" s="35">
        <v>101</v>
      </c>
      <c r="I11" s="37">
        <f>ROUND(H11/B11*100,1)</f>
        <v>33.8</v>
      </c>
      <c r="J11" s="38">
        <v>101.6</v>
      </c>
      <c r="K11" s="39">
        <f>100-I11</f>
        <v>66.2</v>
      </c>
    </row>
    <row r="12" spans="1:10" s="40" customFormat="1" ht="26.25" customHeight="1" thickTop="1">
      <c r="A12" s="94" t="s">
        <v>14</v>
      </c>
      <c r="B12" s="94"/>
      <c r="C12" s="94"/>
      <c r="D12" s="94"/>
      <c r="E12" s="94"/>
      <c r="F12" s="94"/>
      <c r="G12" s="94"/>
      <c r="H12" s="94"/>
      <c r="I12" s="94"/>
      <c r="J12" s="94"/>
    </row>
    <row r="13" spans="1:10" s="42" customFormat="1" ht="1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ht="15">
      <c r="A14" s="43"/>
    </row>
    <row r="15" ht="15">
      <c r="A15" s="43"/>
    </row>
    <row r="16" ht="15">
      <c r="A16" s="43"/>
    </row>
    <row r="17" ht="15">
      <c r="A17" s="43"/>
    </row>
    <row r="18" ht="15">
      <c r="A18" s="43"/>
    </row>
    <row r="19" ht="15">
      <c r="A19" s="43"/>
    </row>
    <row r="20" ht="15">
      <c r="A20" s="43"/>
    </row>
    <row r="21" ht="15">
      <c r="A21" s="43"/>
    </row>
    <row r="22" ht="15">
      <c r="A22" s="43"/>
    </row>
    <row r="23" ht="15">
      <c r="A23" s="43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PageLayoutView="0" workbookViewId="0" topLeftCell="A10">
      <selection activeCell="B14" sqref="B14"/>
    </sheetView>
  </sheetViews>
  <sheetFormatPr defaultColWidth="8.00390625" defaultRowHeight="15"/>
  <cols>
    <col min="1" max="1" width="76.421875" style="45" customWidth="1"/>
    <col min="2" max="2" width="13.00390625" style="45" customWidth="1"/>
    <col min="3" max="3" width="17.28125" style="56" customWidth="1"/>
    <col min="4" max="4" width="13.00390625" style="56" customWidth="1"/>
    <col min="5" max="5" width="17.140625" style="56" customWidth="1"/>
    <col min="6" max="6" width="12.7109375" style="45" customWidth="1"/>
    <col min="7" max="16384" width="8.00390625" style="45" customWidth="1"/>
  </cols>
  <sheetData>
    <row r="1" spans="3:6" ht="8.25" customHeight="1">
      <c r="C1" s="103"/>
      <c r="D1" s="103"/>
      <c r="E1" s="103"/>
      <c r="F1" s="103"/>
    </row>
    <row r="2" spans="1:6" ht="27" customHeight="1">
      <c r="A2" s="104" t="s">
        <v>15</v>
      </c>
      <c r="B2" s="104"/>
      <c r="C2" s="104"/>
      <c r="D2" s="104"/>
      <c r="E2" s="104"/>
      <c r="F2" s="104"/>
    </row>
    <row r="3" spans="1:6" ht="28.5" customHeight="1">
      <c r="A3" s="105" t="s">
        <v>66</v>
      </c>
      <c r="B3" s="105"/>
      <c r="C3" s="105"/>
      <c r="D3" s="105"/>
      <c r="E3" s="105"/>
      <c r="F3" s="105"/>
    </row>
    <row r="4" spans="1:6" s="46" customFormat="1" ht="33.75" customHeight="1">
      <c r="A4" s="106" t="s">
        <v>16</v>
      </c>
      <c r="B4" s="106"/>
      <c r="C4" s="106"/>
      <c r="D4" s="106"/>
      <c r="E4" s="106"/>
      <c r="F4" s="106"/>
    </row>
    <row r="5" spans="1:6" s="46" customFormat="1" ht="42.75" customHeight="1">
      <c r="A5" s="110" t="s">
        <v>17</v>
      </c>
      <c r="B5" s="111" t="s">
        <v>18</v>
      </c>
      <c r="C5" s="113" t="s">
        <v>19</v>
      </c>
      <c r="D5" s="114" t="s">
        <v>20</v>
      </c>
      <c r="E5" s="113" t="s">
        <v>21</v>
      </c>
      <c r="F5" s="114" t="s">
        <v>22</v>
      </c>
    </row>
    <row r="6" spans="1:6" s="46" customFormat="1" ht="37.5" customHeight="1">
      <c r="A6" s="110"/>
      <c r="B6" s="112"/>
      <c r="C6" s="113" t="s">
        <v>19</v>
      </c>
      <c r="D6" s="115"/>
      <c r="E6" s="113" t="s">
        <v>21</v>
      </c>
      <c r="F6" s="115"/>
    </row>
    <row r="7" spans="1:6" s="49" customFormat="1" ht="18.75" customHeight="1">
      <c r="A7" s="47" t="s">
        <v>23</v>
      </c>
      <c r="B7" s="47">
        <v>1</v>
      </c>
      <c r="C7" s="48">
        <v>2</v>
      </c>
      <c r="D7" s="48">
        <v>3</v>
      </c>
      <c r="E7" s="48">
        <v>4</v>
      </c>
      <c r="F7" s="48">
        <v>5</v>
      </c>
    </row>
    <row r="8" spans="1:6" s="46" customFormat="1" ht="43.5" customHeight="1">
      <c r="A8" s="50" t="s">
        <v>39</v>
      </c>
      <c r="B8" s="88">
        <v>22065</v>
      </c>
      <c r="C8" s="80">
        <f>B8-E8</f>
        <v>12303</v>
      </c>
      <c r="D8" s="81">
        <f>100-F8</f>
        <v>55.8</v>
      </c>
      <c r="E8" s="92">
        <v>9762</v>
      </c>
      <c r="F8" s="82">
        <f>ROUND(E8/B8*100,1)</f>
        <v>44.2</v>
      </c>
    </row>
    <row r="9" spans="1:8" s="46" customFormat="1" ht="61.5" customHeight="1">
      <c r="A9" s="51" t="s">
        <v>40</v>
      </c>
      <c r="B9" s="88">
        <v>15625</v>
      </c>
      <c r="C9" s="80">
        <f aca="true" t="shared" si="0" ref="C9:C15">B9-E9</f>
        <v>8786</v>
      </c>
      <c r="D9" s="81">
        <f>100-F9</f>
        <v>56.2</v>
      </c>
      <c r="E9" s="92">
        <v>6839</v>
      </c>
      <c r="F9" s="82">
        <f>ROUND(E9/B9*100,1)</f>
        <v>43.8</v>
      </c>
      <c r="H9" s="52"/>
    </row>
    <row r="10" spans="1:10" s="46" customFormat="1" ht="45" customHeight="1">
      <c r="A10" s="53" t="s">
        <v>41</v>
      </c>
      <c r="B10" s="88">
        <v>4037</v>
      </c>
      <c r="C10" s="80">
        <f t="shared" si="0"/>
        <v>1566</v>
      </c>
      <c r="D10" s="81">
        <f>100-F10</f>
        <v>38.8</v>
      </c>
      <c r="E10" s="92">
        <v>2471</v>
      </c>
      <c r="F10" s="82">
        <f>ROUND(E10/B10*100,1)</f>
        <v>61.2</v>
      </c>
      <c r="J10" s="52"/>
    </row>
    <row r="11" spans="1:6" s="46" customFormat="1" ht="63" customHeight="1">
      <c r="A11" s="53" t="s">
        <v>42</v>
      </c>
      <c r="B11" s="88">
        <v>3904</v>
      </c>
      <c r="C11" s="80">
        <f t="shared" si="0"/>
        <v>1589</v>
      </c>
      <c r="D11" s="81">
        <f>100-F11</f>
        <v>40.7</v>
      </c>
      <c r="E11" s="92">
        <v>2315</v>
      </c>
      <c r="F11" s="82">
        <f>ROUND(E11/B11*100,1)</f>
        <v>59.3</v>
      </c>
    </row>
    <row r="12" spans="1:7" s="46" customFormat="1" ht="67.5" customHeight="1">
      <c r="A12" s="53" t="s">
        <v>43</v>
      </c>
      <c r="B12" s="88">
        <v>21084</v>
      </c>
      <c r="C12" s="80">
        <f t="shared" si="0"/>
        <v>11614</v>
      </c>
      <c r="D12" s="81">
        <f>100-F12</f>
        <v>55.1</v>
      </c>
      <c r="E12" s="92">
        <v>9470</v>
      </c>
      <c r="F12" s="82">
        <f>ROUND(E12/B12*100,1)</f>
        <v>44.9</v>
      </c>
      <c r="G12" s="52"/>
    </row>
    <row r="13" spans="1:7" s="46" customFormat="1" ht="27" customHeight="1">
      <c r="A13" s="53"/>
      <c r="B13" s="107" t="s">
        <v>67</v>
      </c>
      <c r="C13" s="108"/>
      <c r="D13" s="108"/>
      <c r="E13" s="108"/>
      <c r="F13" s="109"/>
      <c r="G13" s="52"/>
    </row>
    <row r="14" spans="1:7" s="46" customFormat="1" ht="51.75" customHeight="1">
      <c r="A14" s="54" t="s">
        <v>24</v>
      </c>
      <c r="B14" s="88">
        <v>6658</v>
      </c>
      <c r="C14" s="85">
        <f t="shared" si="0"/>
        <v>4042</v>
      </c>
      <c r="D14" s="84">
        <f>100-F14</f>
        <v>60.7</v>
      </c>
      <c r="E14" s="85">
        <v>2616</v>
      </c>
      <c r="F14" s="83">
        <f>ROUND(E14/B14*100,1)</f>
        <v>39.3</v>
      </c>
      <c r="G14" s="52"/>
    </row>
    <row r="15" spans="1:6" s="46" customFormat="1" ht="39.75" customHeight="1">
      <c r="A15" s="54" t="s">
        <v>44</v>
      </c>
      <c r="B15" s="88">
        <v>5181</v>
      </c>
      <c r="C15" s="85">
        <f t="shared" si="0"/>
        <v>3180</v>
      </c>
      <c r="D15" s="84">
        <f>100-F15</f>
        <v>61.4</v>
      </c>
      <c r="E15" s="85">
        <v>2001</v>
      </c>
      <c r="F15" s="83">
        <f>ROUND(E15/B15*100,1)</f>
        <v>38.6</v>
      </c>
    </row>
    <row r="16" spans="1:6" s="46" customFormat="1" ht="15.75" customHeight="1">
      <c r="A16" s="45"/>
      <c r="B16" s="45"/>
      <c r="C16" s="55"/>
      <c r="D16" s="55"/>
      <c r="E16" s="55"/>
      <c r="F16" s="45"/>
    </row>
    <row r="17" ht="15" customHeight="1">
      <c r="E17" s="55"/>
    </row>
  </sheetData>
  <sheetProtection/>
  <mergeCells count="11">
    <mergeCell ref="B13:F13"/>
    <mergeCell ref="A5:A6"/>
    <mergeCell ref="B5:B6"/>
    <mergeCell ref="C5:C6"/>
    <mergeCell ref="D5:D6"/>
    <mergeCell ref="E5:E6"/>
    <mergeCell ref="F5:F6"/>
    <mergeCell ref="C1:F1"/>
    <mergeCell ref="A2:F2"/>
    <mergeCell ref="A3:F3"/>
    <mergeCell ref="A4:F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64"/>
  <sheetViews>
    <sheetView view="pageBreakPreview" zoomScale="80" zoomScaleSheetLayoutView="80" zoomScalePageLayoutView="0" workbookViewId="0" topLeftCell="A1">
      <pane xSplit="1" ySplit="7" topLeftCell="H8" activePane="bottomRight" state="frozen"/>
      <selection pane="topLeft" activeCell="N16" sqref="N16"/>
      <selection pane="topRight" activeCell="N16" sqref="N16"/>
      <selection pane="bottomLeft" activeCell="N16" sqref="N16"/>
      <selection pane="bottomRight" activeCell="V30" sqref="A30:V31"/>
    </sheetView>
  </sheetViews>
  <sheetFormatPr defaultColWidth="9.140625" defaultRowHeight="15"/>
  <cols>
    <col min="1" max="1" width="17.7109375" style="68" customWidth="1"/>
    <col min="2" max="2" width="10.8515625" style="68" customWidth="1"/>
    <col min="3" max="3" width="11.140625" style="68" customWidth="1"/>
    <col min="4" max="4" width="12.7109375" style="68" customWidth="1"/>
    <col min="5" max="5" width="10.00390625" style="68" customWidth="1"/>
    <col min="6" max="6" width="11.140625" style="68" customWidth="1"/>
    <col min="7" max="7" width="12.140625" style="68" customWidth="1"/>
    <col min="8" max="8" width="9.28125" style="68" customWidth="1"/>
    <col min="9" max="10" width="11.57421875" style="68" customWidth="1"/>
    <col min="11" max="11" width="9.140625" style="68" customWidth="1"/>
    <col min="12" max="12" width="11.140625" style="68" customWidth="1"/>
    <col min="13" max="13" width="10.57421875" style="68" customWidth="1"/>
    <col min="14" max="14" width="11.421875" style="68" customWidth="1"/>
    <col min="15" max="15" width="9.140625" style="68" customWidth="1"/>
    <col min="16" max="16" width="10.00390625" style="68" customWidth="1"/>
    <col min="17" max="17" width="13.140625" style="68" customWidth="1"/>
    <col min="18" max="18" width="16.28125" style="68" customWidth="1"/>
    <col min="19" max="19" width="15.8515625" style="68" customWidth="1"/>
    <col min="20" max="20" width="13.8515625" style="68" customWidth="1"/>
    <col min="21" max="21" width="17.140625" style="68" customWidth="1"/>
    <col min="22" max="22" width="19.140625" style="68" customWidth="1"/>
    <col min="23" max="16384" width="9.140625" style="68" customWidth="1"/>
  </cols>
  <sheetData>
    <row r="1" spans="2:22" s="57" customFormat="1" ht="25.5" customHeight="1">
      <c r="B1" s="122" t="s">
        <v>25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58"/>
      <c r="Q1" s="58"/>
      <c r="R1" s="58"/>
      <c r="S1" s="58"/>
      <c r="T1" s="58"/>
      <c r="U1" s="58"/>
      <c r="V1" s="58"/>
    </row>
    <row r="2" spans="2:22" s="57" customFormat="1" ht="23.25" customHeight="1">
      <c r="B2" s="122" t="s">
        <v>65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58"/>
      <c r="Q2" s="58"/>
      <c r="R2" s="58"/>
      <c r="S2" s="58"/>
      <c r="T2" s="58"/>
      <c r="U2" s="58"/>
      <c r="V2" s="58"/>
    </row>
    <row r="3" spans="2:22" s="57" customFormat="1" ht="18.75" customHeight="1">
      <c r="B3" s="123" t="s">
        <v>16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59"/>
      <c r="Q3" s="59"/>
      <c r="R3" s="59"/>
      <c r="S3" s="59"/>
      <c r="T3" s="59"/>
      <c r="U3" s="59"/>
      <c r="V3" s="59"/>
    </row>
    <row r="4" spans="1:21" s="61" customFormat="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2" s="62" customFormat="1" ht="51" customHeight="1">
      <c r="A5" s="125"/>
      <c r="B5" s="124" t="s">
        <v>26</v>
      </c>
      <c r="C5" s="124"/>
      <c r="D5" s="124"/>
      <c r="E5" s="124" t="s">
        <v>36</v>
      </c>
      <c r="F5" s="124"/>
      <c r="G5" s="124"/>
      <c r="H5" s="124" t="s">
        <v>27</v>
      </c>
      <c r="I5" s="124"/>
      <c r="J5" s="124"/>
      <c r="K5" s="124" t="s">
        <v>28</v>
      </c>
      <c r="L5" s="124"/>
      <c r="M5" s="124"/>
      <c r="N5" s="124" t="s">
        <v>29</v>
      </c>
      <c r="O5" s="124"/>
      <c r="P5" s="124"/>
      <c r="Q5" s="116" t="s">
        <v>30</v>
      </c>
      <c r="R5" s="117"/>
      <c r="S5" s="118"/>
      <c r="T5" s="119" t="s">
        <v>31</v>
      </c>
      <c r="U5" s="120"/>
      <c r="V5" s="121"/>
    </row>
    <row r="6" spans="1:22" s="65" customFormat="1" ht="49.5" customHeight="1">
      <c r="A6" s="125"/>
      <c r="B6" s="63" t="s">
        <v>18</v>
      </c>
      <c r="C6" s="64" t="s">
        <v>32</v>
      </c>
      <c r="D6" s="64" t="s">
        <v>33</v>
      </c>
      <c r="E6" s="63" t="s">
        <v>18</v>
      </c>
      <c r="F6" s="64" t="s">
        <v>32</v>
      </c>
      <c r="G6" s="64" t="s">
        <v>33</v>
      </c>
      <c r="H6" s="64" t="s">
        <v>18</v>
      </c>
      <c r="I6" s="64" t="s">
        <v>32</v>
      </c>
      <c r="J6" s="64" t="s">
        <v>33</v>
      </c>
      <c r="K6" s="64" t="s">
        <v>18</v>
      </c>
      <c r="L6" s="64" t="s">
        <v>32</v>
      </c>
      <c r="M6" s="64" t="s">
        <v>33</v>
      </c>
      <c r="N6" s="63" t="s">
        <v>18</v>
      </c>
      <c r="O6" s="64" t="s">
        <v>32</v>
      </c>
      <c r="P6" s="64" t="s">
        <v>33</v>
      </c>
      <c r="Q6" s="63" t="s">
        <v>18</v>
      </c>
      <c r="R6" s="64" t="s">
        <v>32</v>
      </c>
      <c r="S6" s="64" t="s">
        <v>33</v>
      </c>
      <c r="T6" s="63" t="s">
        <v>18</v>
      </c>
      <c r="U6" s="64" t="s">
        <v>32</v>
      </c>
      <c r="V6" s="64" t="s">
        <v>33</v>
      </c>
    </row>
    <row r="7" spans="1:22" s="67" customFormat="1" ht="11.25" customHeight="1">
      <c r="A7" s="66" t="s">
        <v>34</v>
      </c>
      <c r="B7" s="66">
        <v>1</v>
      </c>
      <c r="C7" s="66">
        <v>2</v>
      </c>
      <c r="D7" s="66">
        <v>3</v>
      </c>
      <c r="E7" s="66">
        <v>1</v>
      </c>
      <c r="F7" s="66">
        <v>2</v>
      </c>
      <c r="G7" s="66">
        <v>3</v>
      </c>
      <c r="H7" s="66">
        <v>4</v>
      </c>
      <c r="I7" s="66">
        <v>5</v>
      </c>
      <c r="J7" s="66">
        <v>6</v>
      </c>
      <c r="K7" s="66">
        <v>7</v>
      </c>
      <c r="L7" s="66">
        <v>8</v>
      </c>
      <c r="M7" s="66">
        <v>9</v>
      </c>
      <c r="N7" s="66">
        <v>10</v>
      </c>
      <c r="O7" s="66">
        <v>11</v>
      </c>
      <c r="P7" s="66">
        <v>12</v>
      </c>
      <c r="Q7" s="66">
        <v>13</v>
      </c>
      <c r="R7" s="66">
        <v>14</v>
      </c>
      <c r="S7" s="66">
        <v>15</v>
      </c>
      <c r="T7" s="66">
        <v>16</v>
      </c>
      <c r="U7" s="66">
        <v>17</v>
      </c>
      <c r="V7" s="66">
        <v>18</v>
      </c>
    </row>
    <row r="8" spans="1:22" s="69" customFormat="1" ht="18.75" customHeight="1">
      <c r="A8" s="72" t="s">
        <v>35</v>
      </c>
      <c r="B8" s="79">
        <f>SUM(B9:B28)</f>
        <v>22065</v>
      </c>
      <c r="C8" s="73">
        <f>100-D8</f>
        <v>55.75798776342624</v>
      </c>
      <c r="D8" s="73">
        <v>44.24201223657376</v>
      </c>
      <c r="E8" s="78">
        <f>SUM(E9:E28)</f>
        <v>15625</v>
      </c>
      <c r="F8" s="73">
        <f>100-G8</f>
        <v>56.2304</v>
      </c>
      <c r="G8" s="73">
        <v>43.7696</v>
      </c>
      <c r="H8" s="78">
        <f>SUM(H9:H28)</f>
        <v>4037</v>
      </c>
      <c r="I8" s="73">
        <f>100-J8</f>
        <v>38.79118157047312</v>
      </c>
      <c r="J8" s="73">
        <v>61.20881842952688</v>
      </c>
      <c r="K8" s="78">
        <f>SUM(K9:K28)</f>
        <v>3904</v>
      </c>
      <c r="L8" s="73">
        <f>100-M8</f>
        <v>40.70184426229508</v>
      </c>
      <c r="M8" s="73">
        <v>59.29815573770492</v>
      </c>
      <c r="N8" s="78">
        <f>SUM(N9:N28)</f>
        <v>21084</v>
      </c>
      <c r="O8" s="73">
        <f>100-P8</f>
        <v>55.084424207930184</v>
      </c>
      <c r="P8" s="73">
        <v>44.915575792069816</v>
      </c>
      <c r="Q8" s="77">
        <f>SUM(Q9:Q28)</f>
        <v>6658</v>
      </c>
      <c r="R8" s="75">
        <f>100-S8</f>
        <v>60.7089215980775</v>
      </c>
      <c r="S8" s="75">
        <v>39.2910784019225</v>
      </c>
      <c r="T8" s="77">
        <f>SUM(T9:T28)</f>
        <v>5181</v>
      </c>
      <c r="U8" s="75">
        <f>100-V8</f>
        <v>61.378112333526346</v>
      </c>
      <c r="V8" s="75">
        <v>38.621887666473654</v>
      </c>
    </row>
    <row r="9" spans="1:22" ht="15.75">
      <c r="A9" s="71" t="s">
        <v>45</v>
      </c>
      <c r="B9" s="86">
        <v>1157</v>
      </c>
      <c r="C9" s="74">
        <f aca="true" t="shared" si="0" ref="C9:C28">100-D9</f>
        <v>36.81936041486603</v>
      </c>
      <c r="D9" s="90">
        <v>63.18063958513397</v>
      </c>
      <c r="E9" s="86">
        <v>701</v>
      </c>
      <c r="F9" s="74">
        <f aca="true" t="shared" si="1" ref="F9:F27">100-G9</f>
        <v>47.21825962910129</v>
      </c>
      <c r="G9" s="90">
        <v>52.78174037089871</v>
      </c>
      <c r="H9" s="86">
        <v>187</v>
      </c>
      <c r="I9" s="74">
        <f aca="true" t="shared" si="2" ref="I9:I28">100-J9</f>
        <v>24.06417112299465</v>
      </c>
      <c r="J9" s="90">
        <v>75.93582887700535</v>
      </c>
      <c r="K9" s="86">
        <v>138</v>
      </c>
      <c r="L9" s="74">
        <f aca="true" t="shared" si="3" ref="L9:L28">100-M9</f>
        <v>42.7536231884058</v>
      </c>
      <c r="M9" s="90">
        <v>57.2463768115942</v>
      </c>
      <c r="N9" s="86">
        <v>1133</v>
      </c>
      <c r="O9" s="74">
        <f aca="true" t="shared" si="4" ref="O9:O28">100-P9</f>
        <v>36.71668137687555</v>
      </c>
      <c r="P9" s="90">
        <v>63.28331862312445</v>
      </c>
      <c r="Q9" s="86">
        <v>403</v>
      </c>
      <c r="R9" s="76">
        <f aca="true" t="shared" si="5" ref="R9:R28">100-S9</f>
        <v>34.49131513647643</v>
      </c>
      <c r="S9" s="93">
        <v>65.50868486352357</v>
      </c>
      <c r="T9" s="89">
        <v>307</v>
      </c>
      <c r="U9" s="76">
        <f aca="true" t="shared" si="6" ref="U9:U28">100-V9</f>
        <v>34.52768729641694</v>
      </c>
      <c r="V9" s="91">
        <v>65.47231270358306</v>
      </c>
    </row>
    <row r="10" spans="1:22" ht="15.75">
      <c r="A10" s="71" t="s">
        <v>46</v>
      </c>
      <c r="B10" s="86">
        <v>827</v>
      </c>
      <c r="C10" s="74">
        <f t="shared" si="0"/>
        <v>24.304715840386933</v>
      </c>
      <c r="D10" s="90">
        <v>75.69528415961307</v>
      </c>
      <c r="E10" s="86">
        <v>807</v>
      </c>
      <c r="F10" s="74">
        <f t="shared" si="1"/>
        <v>34.94423791821562</v>
      </c>
      <c r="G10" s="90">
        <v>65.05576208178438</v>
      </c>
      <c r="H10" s="86">
        <v>147</v>
      </c>
      <c r="I10" s="74">
        <f t="shared" si="2"/>
        <v>12.244897959183675</v>
      </c>
      <c r="J10" s="90">
        <v>87.75510204081633</v>
      </c>
      <c r="K10" s="86">
        <v>252</v>
      </c>
      <c r="L10" s="74">
        <f t="shared" si="3"/>
        <v>25.396825396825392</v>
      </c>
      <c r="M10" s="90">
        <v>74.60317460317461</v>
      </c>
      <c r="N10" s="86">
        <v>805</v>
      </c>
      <c r="O10" s="74">
        <f t="shared" si="4"/>
        <v>24.596273291925456</v>
      </c>
      <c r="P10" s="90">
        <v>75.40372670807454</v>
      </c>
      <c r="Q10" s="86">
        <v>269</v>
      </c>
      <c r="R10" s="76">
        <f t="shared" si="5"/>
        <v>29.368029739776944</v>
      </c>
      <c r="S10" s="93">
        <v>70.63197026022306</v>
      </c>
      <c r="T10" s="89">
        <v>193</v>
      </c>
      <c r="U10" s="76">
        <f t="shared" si="6"/>
        <v>29.53367875647669</v>
      </c>
      <c r="V10" s="91">
        <v>70.46632124352331</v>
      </c>
    </row>
    <row r="11" spans="1:22" ht="15.75">
      <c r="A11" s="71" t="s">
        <v>47</v>
      </c>
      <c r="B11" s="86">
        <v>657</v>
      </c>
      <c r="C11" s="74">
        <f t="shared" si="0"/>
        <v>61.18721461187215</v>
      </c>
      <c r="D11" s="90">
        <v>38.81278538812785</v>
      </c>
      <c r="E11" s="86">
        <v>423</v>
      </c>
      <c r="F11" s="74">
        <f t="shared" si="1"/>
        <v>61.702127659574465</v>
      </c>
      <c r="G11" s="90">
        <v>38.297872340425535</v>
      </c>
      <c r="H11" s="86">
        <v>184</v>
      </c>
      <c r="I11" s="74">
        <f t="shared" si="2"/>
        <v>50.54347826086957</v>
      </c>
      <c r="J11" s="90">
        <v>49.45652173913043</v>
      </c>
      <c r="K11" s="86">
        <v>144</v>
      </c>
      <c r="L11" s="74">
        <f t="shared" si="3"/>
        <v>24.305555555555557</v>
      </c>
      <c r="M11" s="90">
        <v>75.69444444444444</v>
      </c>
      <c r="N11" s="86">
        <v>637</v>
      </c>
      <c r="O11" s="74">
        <f t="shared" si="4"/>
        <v>60.9105180533752</v>
      </c>
      <c r="P11" s="90">
        <v>39.0894819466248</v>
      </c>
      <c r="Q11" s="86">
        <v>137</v>
      </c>
      <c r="R11" s="76">
        <f t="shared" si="5"/>
        <v>67.15328467153284</v>
      </c>
      <c r="S11" s="93">
        <v>32.846715328467155</v>
      </c>
      <c r="T11" s="89">
        <v>96</v>
      </c>
      <c r="U11" s="76">
        <f t="shared" si="6"/>
        <v>69.79166666666667</v>
      </c>
      <c r="V11" s="91">
        <v>30.208333333333332</v>
      </c>
    </row>
    <row r="12" spans="1:22" ht="15.75">
      <c r="A12" s="71" t="s">
        <v>48</v>
      </c>
      <c r="B12" s="86">
        <v>636</v>
      </c>
      <c r="C12" s="74">
        <f t="shared" si="0"/>
        <v>40.88050314465409</v>
      </c>
      <c r="D12" s="90">
        <v>59.11949685534591</v>
      </c>
      <c r="E12" s="86">
        <v>412</v>
      </c>
      <c r="F12" s="74">
        <f t="shared" si="1"/>
        <v>35.67961165048543</v>
      </c>
      <c r="G12" s="90">
        <v>64.32038834951457</v>
      </c>
      <c r="H12" s="86">
        <v>156</v>
      </c>
      <c r="I12" s="74">
        <f t="shared" si="2"/>
        <v>21.794871794871796</v>
      </c>
      <c r="J12" s="90">
        <v>78.2051282051282</v>
      </c>
      <c r="K12" s="86">
        <v>204</v>
      </c>
      <c r="L12" s="74">
        <f t="shared" si="3"/>
        <v>18.627450980392155</v>
      </c>
      <c r="M12" s="90">
        <v>81.37254901960785</v>
      </c>
      <c r="N12" s="86">
        <v>623</v>
      </c>
      <c r="O12" s="74">
        <f t="shared" si="4"/>
        <v>40.77046548956661</v>
      </c>
      <c r="P12" s="90">
        <v>59.22953451043339</v>
      </c>
      <c r="Q12" s="86">
        <v>153</v>
      </c>
      <c r="R12" s="76">
        <f t="shared" si="5"/>
        <v>52.287581699346404</v>
      </c>
      <c r="S12" s="93">
        <v>47.712418300653596</v>
      </c>
      <c r="T12" s="89">
        <v>110</v>
      </c>
      <c r="U12" s="76">
        <f t="shared" si="6"/>
        <v>56.36363636363637</v>
      </c>
      <c r="V12" s="91">
        <v>43.63636363636363</v>
      </c>
    </row>
    <row r="13" spans="1:22" ht="15.75">
      <c r="A13" s="71" t="s">
        <v>49</v>
      </c>
      <c r="B13" s="87">
        <v>802</v>
      </c>
      <c r="C13" s="74">
        <f t="shared" si="0"/>
        <v>64.21446384039899</v>
      </c>
      <c r="D13" s="91">
        <v>35.785536159601</v>
      </c>
      <c r="E13" s="87">
        <v>296</v>
      </c>
      <c r="F13" s="74">
        <f t="shared" si="1"/>
        <v>57.77027027027027</v>
      </c>
      <c r="G13" s="91">
        <v>42.22972972972973</v>
      </c>
      <c r="H13" s="87">
        <v>116</v>
      </c>
      <c r="I13" s="74">
        <f t="shared" si="2"/>
        <v>53.44827586206897</v>
      </c>
      <c r="J13" s="91">
        <v>46.55172413793103</v>
      </c>
      <c r="K13" s="87">
        <v>141</v>
      </c>
      <c r="L13" s="74">
        <f t="shared" si="3"/>
        <v>42.553191489361694</v>
      </c>
      <c r="M13" s="91">
        <v>57.446808510638306</v>
      </c>
      <c r="N13" s="87">
        <v>797</v>
      </c>
      <c r="O13" s="74">
        <f t="shared" si="4"/>
        <v>64.366373902133</v>
      </c>
      <c r="P13" s="91">
        <v>35.633626097867</v>
      </c>
      <c r="Q13" s="87">
        <v>294</v>
      </c>
      <c r="R13" s="76">
        <f t="shared" si="5"/>
        <v>63.945578231292515</v>
      </c>
      <c r="S13" s="93">
        <v>36.054421768707485</v>
      </c>
      <c r="T13" s="89">
        <v>230</v>
      </c>
      <c r="U13" s="76">
        <f t="shared" si="6"/>
        <v>63.91304347826087</v>
      </c>
      <c r="V13" s="91">
        <v>36.08695652173913</v>
      </c>
    </row>
    <row r="14" spans="1:22" ht="15.75">
      <c r="A14" s="71" t="s">
        <v>50</v>
      </c>
      <c r="B14" s="87">
        <v>856</v>
      </c>
      <c r="C14" s="74">
        <f t="shared" si="0"/>
        <v>51.401869158878505</v>
      </c>
      <c r="D14" s="91">
        <v>48.598130841121495</v>
      </c>
      <c r="E14" s="87">
        <v>554</v>
      </c>
      <c r="F14" s="74">
        <f t="shared" si="1"/>
        <v>49.81949458483754</v>
      </c>
      <c r="G14" s="91">
        <v>50.18050541516246</v>
      </c>
      <c r="H14" s="87">
        <v>182</v>
      </c>
      <c r="I14" s="74">
        <f t="shared" si="2"/>
        <v>28.57142857142857</v>
      </c>
      <c r="J14" s="91">
        <v>71.42857142857143</v>
      </c>
      <c r="K14" s="87">
        <v>265</v>
      </c>
      <c r="L14" s="74">
        <f t="shared" si="3"/>
        <v>26.79245283018868</v>
      </c>
      <c r="M14" s="91">
        <v>73.20754716981132</v>
      </c>
      <c r="N14" s="87">
        <v>832</v>
      </c>
      <c r="O14" s="74">
        <f t="shared" si="4"/>
        <v>51.081730769230774</v>
      </c>
      <c r="P14" s="91">
        <v>48.918269230769226</v>
      </c>
      <c r="Q14" s="87">
        <v>257</v>
      </c>
      <c r="R14" s="76">
        <f t="shared" si="5"/>
        <v>55.6420233463035</v>
      </c>
      <c r="S14" s="93">
        <v>44.3579766536965</v>
      </c>
      <c r="T14" s="89">
        <v>188</v>
      </c>
      <c r="U14" s="76">
        <f t="shared" si="6"/>
        <v>54.78723404255319</v>
      </c>
      <c r="V14" s="91">
        <v>45.21276595744681</v>
      </c>
    </row>
    <row r="15" spans="1:22" ht="15.75">
      <c r="A15" s="71" t="s">
        <v>51</v>
      </c>
      <c r="B15" s="87">
        <v>2084</v>
      </c>
      <c r="C15" s="74">
        <f t="shared" si="0"/>
        <v>67.32245681381957</v>
      </c>
      <c r="D15" s="91">
        <v>32.67754318618042</v>
      </c>
      <c r="E15" s="87">
        <v>815</v>
      </c>
      <c r="F15" s="74">
        <f t="shared" si="1"/>
        <v>61.104294478527606</v>
      </c>
      <c r="G15" s="91">
        <v>38.895705521472394</v>
      </c>
      <c r="H15" s="87">
        <v>246</v>
      </c>
      <c r="I15" s="74">
        <f t="shared" si="2"/>
        <v>54.47154471544716</v>
      </c>
      <c r="J15" s="91">
        <v>45.52845528455284</v>
      </c>
      <c r="K15" s="87">
        <v>260</v>
      </c>
      <c r="L15" s="74">
        <f t="shared" si="3"/>
        <v>27.692307692307693</v>
      </c>
      <c r="M15" s="91">
        <v>72.3076923076923</v>
      </c>
      <c r="N15" s="87">
        <v>1935</v>
      </c>
      <c r="O15" s="74">
        <f t="shared" si="4"/>
        <v>66.97674418604652</v>
      </c>
      <c r="P15" s="91">
        <v>33.02325581395349</v>
      </c>
      <c r="Q15" s="87">
        <v>352</v>
      </c>
      <c r="R15" s="76">
        <f t="shared" si="5"/>
        <v>68.18181818181819</v>
      </c>
      <c r="S15" s="93">
        <v>31.818181818181817</v>
      </c>
      <c r="T15" s="89">
        <v>207</v>
      </c>
      <c r="U15" s="76">
        <f t="shared" si="6"/>
        <v>67.6328502415459</v>
      </c>
      <c r="V15" s="91">
        <v>32.367149758454104</v>
      </c>
    </row>
    <row r="16" spans="1:22" ht="15.75">
      <c r="A16" s="71" t="s">
        <v>52</v>
      </c>
      <c r="B16" s="87">
        <v>1557</v>
      </c>
      <c r="C16" s="74">
        <f t="shared" si="0"/>
        <v>31.470777135517025</v>
      </c>
      <c r="D16" s="91">
        <v>68.52922286448297</v>
      </c>
      <c r="E16" s="87">
        <v>1145</v>
      </c>
      <c r="F16" s="74">
        <f t="shared" si="1"/>
        <v>29.60698689956331</v>
      </c>
      <c r="G16" s="91">
        <v>70.39301310043669</v>
      </c>
      <c r="H16" s="87">
        <v>370</v>
      </c>
      <c r="I16" s="74">
        <f t="shared" si="2"/>
        <v>33.24324324324324</v>
      </c>
      <c r="J16" s="91">
        <v>66.75675675675676</v>
      </c>
      <c r="K16" s="87">
        <v>198</v>
      </c>
      <c r="L16" s="74">
        <f t="shared" si="3"/>
        <v>51.01010101010101</v>
      </c>
      <c r="M16" s="91">
        <v>48.98989898989899</v>
      </c>
      <c r="N16" s="87">
        <v>1509</v>
      </c>
      <c r="O16" s="74">
        <f t="shared" si="4"/>
        <v>31.212723658051686</v>
      </c>
      <c r="P16" s="91">
        <v>68.78727634194831</v>
      </c>
      <c r="Q16" s="87">
        <v>404</v>
      </c>
      <c r="R16" s="76">
        <f t="shared" si="5"/>
        <v>37.62376237623762</v>
      </c>
      <c r="S16" s="93">
        <v>62.37623762376238</v>
      </c>
      <c r="T16" s="89">
        <v>335</v>
      </c>
      <c r="U16" s="76">
        <f t="shared" si="6"/>
        <v>37.61194029850746</v>
      </c>
      <c r="V16" s="91">
        <v>62.38805970149254</v>
      </c>
    </row>
    <row r="17" spans="1:22" ht="15.75">
      <c r="A17" s="71" t="s">
        <v>53</v>
      </c>
      <c r="B17" s="87">
        <v>681</v>
      </c>
      <c r="C17" s="74">
        <f t="shared" si="0"/>
        <v>31.864904552129218</v>
      </c>
      <c r="D17" s="91">
        <v>68.13509544787078</v>
      </c>
      <c r="E17" s="87">
        <v>540</v>
      </c>
      <c r="F17" s="74">
        <f t="shared" si="1"/>
        <v>42.77777777777778</v>
      </c>
      <c r="G17" s="91">
        <v>57.22222222222222</v>
      </c>
      <c r="H17" s="87">
        <v>106</v>
      </c>
      <c r="I17" s="74">
        <f t="shared" si="2"/>
        <v>9.433962264150935</v>
      </c>
      <c r="J17" s="91">
        <v>90.56603773584906</v>
      </c>
      <c r="K17" s="87">
        <v>144</v>
      </c>
      <c r="L17" s="74">
        <f t="shared" si="3"/>
        <v>43.05555555555556</v>
      </c>
      <c r="M17" s="91">
        <v>56.94444444444444</v>
      </c>
      <c r="N17" s="87">
        <v>661</v>
      </c>
      <c r="O17" s="74">
        <f t="shared" si="4"/>
        <v>31.61875945537065</v>
      </c>
      <c r="P17" s="91">
        <v>68.38124054462935</v>
      </c>
      <c r="Q17" s="87">
        <v>205</v>
      </c>
      <c r="R17" s="76">
        <f t="shared" si="5"/>
        <v>33.65853658536585</v>
      </c>
      <c r="S17" s="93">
        <v>66.34146341463415</v>
      </c>
      <c r="T17" s="89">
        <v>154</v>
      </c>
      <c r="U17" s="76">
        <f t="shared" si="6"/>
        <v>33.116883116883116</v>
      </c>
      <c r="V17" s="91">
        <v>66.88311688311688</v>
      </c>
    </row>
    <row r="18" spans="1:22" ht="15.75">
      <c r="A18" s="71" t="s">
        <v>54</v>
      </c>
      <c r="B18" s="87">
        <v>491</v>
      </c>
      <c r="C18" s="74">
        <f t="shared" si="0"/>
        <v>32.58655804480651</v>
      </c>
      <c r="D18" s="91">
        <v>67.41344195519349</v>
      </c>
      <c r="E18" s="87">
        <v>296</v>
      </c>
      <c r="F18" s="74">
        <f t="shared" si="1"/>
        <v>31.756756756756758</v>
      </c>
      <c r="G18" s="91">
        <v>68.24324324324324</v>
      </c>
      <c r="H18" s="87">
        <v>141</v>
      </c>
      <c r="I18" s="74">
        <f t="shared" si="2"/>
        <v>10.63829787234043</v>
      </c>
      <c r="J18" s="91">
        <v>89.36170212765957</v>
      </c>
      <c r="K18" s="87">
        <v>135</v>
      </c>
      <c r="L18" s="74">
        <f t="shared" si="3"/>
        <v>47.40740740740741</v>
      </c>
      <c r="M18" s="91">
        <v>52.59259259259259</v>
      </c>
      <c r="N18" s="87">
        <v>483</v>
      </c>
      <c r="O18" s="74">
        <f t="shared" si="4"/>
        <v>31.884057971014485</v>
      </c>
      <c r="P18" s="91">
        <v>68.11594202898551</v>
      </c>
      <c r="Q18" s="87">
        <v>139</v>
      </c>
      <c r="R18" s="76">
        <f t="shared" si="5"/>
        <v>38.84892086330935</v>
      </c>
      <c r="S18" s="93">
        <v>61.15107913669065</v>
      </c>
      <c r="T18" s="89">
        <v>120</v>
      </c>
      <c r="U18" s="76">
        <f t="shared" si="6"/>
        <v>36.66666666666667</v>
      </c>
      <c r="V18" s="91">
        <v>63.33333333333333</v>
      </c>
    </row>
    <row r="19" spans="1:22" ht="15.75">
      <c r="A19" s="71" t="s">
        <v>55</v>
      </c>
      <c r="B19" s="87">
        <v>1117</v>
      </c>
      <c r="C19" s="74">
        <f t="shared" si="0"/>
        <v>52.73052820053715</v>
      </c>
      <c r="D19" s="91">
        <v>47.26947179946285</v>
      </c>
      <c r="E19" s="87">
        <v>598</v>
      </c>
      <c r="F19" s="74">
        <f t="shared" si="1"/>
        <v>54.0133779264214</v>
      </c>
      <c r="G19" s="91">
        <v>45.9866220735786</v>
      </c>
      <c r="H19" s="87">
        <v>150</v>
      </c>
      <c r="I19" s="74">
        <f t="shared" si="2"/>
        <v>50.666666666666664</v>
      </c>
      <c r="J19" s="91">
        <v>49.333333333333336</v>
      </c>
      <c r="K19" s="87">
        <v>202</v>
      </c>
      <c r="L19" s="74">
        <f t="shared" si="3"/>
        <v>41.08910891089109</v>
      </c>
      <c r="M19" s="91">
        <v>58.91089108910891</v>
      </c>
      <c r="N19" s="87">
        <v>1095</v>
      </c>
      <c r="O19" s="74">
        <f t="shared" si="4"/>
        <v>52.87671232876712</v>
      </c>
      <c r="P19" s="91">
        <v>47.12328767123288</v>
      </c>
      <c r="Q19" s="87">
        <v>436</v>
      </c>
      <c r="R19" s="76">
        <f t="shared" si="5"/>
        <v>52.981651376146786</v>
      </c>
      <c r="S19" s="93">
        <v>47.018348623853214</v>
      </c>
      <c r="T19" s="89">
        <v>303</v>
      </c>
      <c r="U19" s="76">
        <f t="shared" si="6"/>
        <v>53.135313531353134</v>
      </c>
      <c r="V19" s="91">
        <v>46.864686468646866</v>
      </c>
    </row>
    <row r="20" spans="1:22" ht="15.75">
      <c r="A20" s="71" t="s">
        <v>56</v>
      </c>
      <c r="B20" s="87">
        <v>1246</v>
      </c>
      <c r="C20" s="74">
        <f t="shared" si="0"/>
        <v>49.75922953451043</v>
      </c>
      <c r="D20" s="91">
        <v>50.24077046548957</v>
      </c>
      <c r="E20" s="87">
        <v>1050</v>
      </c>
      <c r="F20" s="74">
        <f t="shared" si="1"/>
        <v>49.904761904761905</v>
      </c>
      <c r="G20" s="91">
        <v>50.095238095238095</v>
      </c>
      <c r="H20" s="87">
        <v>318</v>
      </c>
      <c r="I20" s="74">
        <f t="shared" si="2"/>
        <v>23.270440251572325</v>
      </c>
      <c r="J20" s="91">
        <v>76.72955974842768</v>
      </c>
      <c r="K20" s="87">
        <v>201</v>
      </c>
      <c r="L20" s="74">
        <f t="shared" si="3"/>
        <v>30.845771144278615</v>
      </c>
      <c r="M20" s="91">
        <v>69.15422885572139</v>
      </c>
      <c r="N20" s="87">
        <v>1201</v>
      </c>
      <c r="O20" s="74">
        <f t="shared" si="4"/>
        <v>49.292256452955876</v>
      </c>
      <c r="P20" s="91">
        <v>50.707743547044124</v>
      </c>
      <c r="Q20" s="87">
        <v>391</v>
      </c>
      <c r="R20" s="76">
        <f t="shared" si="5"/>
        <v>60.35805626598466</v>
      </c>
      <c r="S20" s="93">
        <v>39.64194373401534</v>
      </c>
      <c r="T20" s="89">
        <v>332</v>
      </c>
      <c r="U20" s="76">
        <f t="shared" si="6"/>
        <v>60.24096385542169</v>
      </c>
      <c r="V20" s="91">
        <v>39.75903614457831</v>
      </c>
    </row>
    <row r="21" spans="1:22" ht="15.75">
      <c r="A21" s="71" t="s">
        <v>57</v>
      </c>
      <c r="B21" s="87">
        <v>729</v>
      </c>
      <c r="C21" s="74">
        <f t="shared" si="0"/>
        <v>33.882030178326474</v>
      </c>
      <c r="D21" s="91">
        <v>66.11796982167353</v>
      </c>
      <c r="E21" s="87">
        <v>432</v>
      </c>
      <c r="F21" s="74">
        <f t="shared" si="1"/>
        <v>28.472222222222214</v>
      </c>
      <c r="G21" s="91">
        <v>71.52777777777779</v>
      </c>
      <c r="H21" s="87">
        <v>167</v>
      </c>
      <c r="I21" s="74">
        <f t="shared" si="2"/>
        <v>14.371257485029943</v>
      </c>
      <c r="J21" s="91">
        <v>85.62874251497006</v>
      </c>
      <c r="K21" s="87">
        <v>269</v>
      </c>
      <c r="L21" s="74">
        <f t="shared" si="3"/>
        <v>17.100371747211895</v>
      </c>
      <c r="M21" s="91">
        <v>82.8996282527881</v>
      </c>
      <c r="N21" s="87">
        <v>707</v>
      </c>
      <c r="O21" s="74">
        <f t="shared" si="4"/>
        <v>33.946251768033946</v>
      </c>
      <c r="P21" s="91">
        <v>66.05374823196605</v>
      </c>
      <c r="Q21" s="87">
        <v>183</v>
      </c>
      <c r="R21" s="76">
        <f t="shared" si="5"/>
        <v>39.89071038251366</v>
      </c>
      <c r="S21" s="93">
        <v>60.10928961748634</v>
      </c>
      <c r="T21" s="89">
        <v>129</v>
      </c>
      <c r="U21" s="76">
        <f t="shared" si="6"/>
        <v>40.31007751937985</v>
      </c>
      <c r="V21" s="91">
        <v>59.68992248062015</v>
      </c>
    </row>
    <row r="22" spans="1:22" ht="15.75">
      <c r="A22" s="71" t="s">
        <v>58</v>
      </c>
      <c r="B22" s="87">
        <v>887</v>
      </c>
      <c r="C22" s="74">
        <f t="shared" si="0"/>
        <v>38.44419391206313</v>
      </c>
      <c r="D22" s="91">
        <v>61.55580608793687</v>
      </c>
      <c r="E22" s="87">
        <v>623</v>
      </c>
      <c r="F22" s="74">
        <f t="shared" si="1"/>
        <v>34.67094703049759</v>
      </c>
      <c r="G22" s="91">
        <v>65.32905296950241</v>
      </c>
      <c r="H22" s="87">
        <v>224</v>
      </c>
      <c r="I22" s="74">
        <f t="shared" si="2"/>
        <v>22.32142857142857</v>
      </c>
      <c r="J22" s="91">
        <v>77.67857142857143</v>
      </c>
      <c r="K22" s="87">
        <v>244</v>
      </c>
      <c r="L22" s="74">
        <f t="shared" si="3"/>
        <v>26.639344262295083</v>
      </c>
      <c r="M22" s="91">
        <v>73.36065573770492</v>
      </c>
      <c r="N22" s="87">
        <v>867</v>
      </c>
      <c r="O22" s="74">
        <f t="shared" si="4"/>
        <v>38.63898500576701</v>
      </c>
      <c r="P22" s="91">
        <v>61.36101499423299</v>
      </c>
      <c r="Q22" s="87">
        <v>272</v>
      </c>
      <c r="R22" s="76">
        <f t="shared" si="5"/>
        <v>48.529411764705884</v>
      </c>
      <c r="S22" s="93">
        <v>51.470588235294116</v>
      </c>
      <c r="T22" s="89">
        <v>217</v>
      </c>
      <c r="U22" s="76">
        <f t="shared" si="6"/>
        <v>47.46543778801844</v>
      </c>
      <c r="V22" s="91">
        <v>52.53456221198156</v>
      </c>
    </row>
    <row r="23" spans="1:22" ht="15.75">
      <c r="A23" s="71" t="s">
        <v>59</v>
      </c>
      <c r="B23" s="87">
        <v>1014</v>
      </c>
      <c r="C23" s="74">
        <f t="shared" si="0"/>
        <v>44.082840236686394</v>
      </c>
      <c r="D23" s="91">
        <v>55.917159763313606</v>
      </c>
      <c r="E23" s="87">
        <v>698</v>
      </c>
      <c r="F23" s="74">
        <f t="shared" si="1"/>
        <v>46.84813753581661</v>
      </c>
      <c r="G23" s="91">
        <v>53.15186246418339</v>
      </c>
      <c r="H23" s="87">
        <v>247</v>
      </c>
      <c r="I23" s="74">
        <f t="shared" si="2"/>
        <v>19.83805668016194</v>
      </c>
      <c r="J23" s="91">
        <v>80.16194331983806</v>
      </c>
      <c r="K23" s="87">
        <v>158</v>
      </c>
      <c r="L23" s="74">
        <f t="shared" si="3"/>
        <v>32.27848101265823</v>
      </c>
      <c r="M23" s="91">
        <v>67.72151898734177</v>
      </c>
      <c r="N23" s="87">
        <v>995</v>
      </c>
      <c r="O23" s="74">
        <f t="shared" si="4"/>
        <v>44.221105527638194</v>
      </c>
      <c r="P23" s="91">
        <v>55.778894472361806</v>
      </c>
      <c r="Q23" s="87">
        <v>246</v>
      </c>
      <c r="R23" s="76">
        <f t="shared" si="5"/>
        <v>40.243902439024396</v>
      </c>
      <c r="S23" s="93">
        <v>59.756097560975604</v>
      </c>
      <c r="T23" s="89">
        <v>170</v>
      </c>
      <c r="U23" s="76">
        <f t="shared" si="6"/>
        <v>41.764705882352935</v>
      </c>
      <c r="V23" s="91">
        <v>58.235294117647065</v>
      </c>
    </row>
    <row r="24" spans="1:22" ht="15.75">
      <c r="A24" s="71" t="s">
        <v>60</v>
      </c>
      <c r="B24" s="87">
        <v>1067</v>
      </c>
      <c r="C24" s="74">
        <f t="shared" si="0"/>
        <v>54.45173383317713</v>
      </c>
      <c r="D24" s="91">
        <v>45.54826616682287</v>
      </c>
      <c r="E24" s="87">
        <v>1050</v>
      </c>
      <c r="F24" s="74">
        <f t="shared" si="1"/>
        <v>67.9047619047619</v>
      </c>
      <c r="G24" s="91">
        <v>32.095238095238095</v>
      </c>
      <c r="H24" s="87">
        <v>379</v>
      </c>
      <c r="I24" s="74">
        <f t="shared" si="2"/>
        <v>56.72823218997362</v>
      </c>
      <c r="J24" s="91">
        <v>43.27176781002638</v>
      </c>
      <c r="K24" s="87">
        <v>152</v>
      </c>
      <c r="L24" s="74">
        <f t="shared" si="3"/>
        <v>47.36842105263158</v>
      </c>
      <c r="M24" s="91">
        <v>52.63157894736842</v>
      </c>
      <c r="N24" s="87">
        <v>1024</v>
      </c>
      <c r="O24" s="74">
        <f t="shared" si="4"/>
        <v>54.58984375</v>
      </c>
      <c r="P24" s="91">
        <v>45.41015625</v>
      </c>
      <c r="Q24" s="87">
        <v>180</v>
      </c>
      <c r="R24" s="76">
        <f t="shared" si="5"/>
        <v>49.44444444444444</v>
      </c>
      <c r="S24" s="93">
        <v>50.55555555555556</v>
      </c>
      <c r="T24" s="89">
        <v>147</v>
      </c>
      <c r="U24" s="76">
        <f t="shared" si="6"/>
        <v>50.34013605442177</v>
      </c>
      <c r="V24" s="91">
        <v>49.65986394557823</v>
      </c>
    </row>
    <row r="25" spans="1:22" ht="15.75">
      <c r="A25" s="71" t="s">
        <v>61</v>
      </c>
      <c r="B25" s="87">
        <v>781</v>
      </c>
      <c r="C25" s="74">
        <f t="shared" si="0"/>
        <v>54.67349551856594</v>
      </c>
      <c r="D25" s="91">
        <v>45.32650448143406</v>
      </c>
      <c r="E25" s="87">
        <v>567</v>
      </c>
      <c r="F25" s="74">
        <f t="shared" si="1"/>
        <v>58.730158730158735</v>
      </c>
      <c r="G25" s="91">
        <v>41.269841269841265</v>
      </c>
      <c r="H25" s="87">
        <v>115</v>
      </c>
      <c r="I25" s="74">
        <f t="shared" si="2"/>
        <v>51.30434782608695</v>
      </c>
      <c r="J25" s="91">
        <v>48.69565217391305</v>
      </c>
      <c r="K25" s="87">
        <v>155</v>
      </c>
      <c r="L25" s="74">
        <f t="shared" si="3"/>
        <v>37.41935483870967</v>
      </c>
      <c r="M25" s="91">
        <v>62.58064516129033</v>
      </c>
      <c r="N25" s="87">
        <v>759</v>
      </c>
      <c r="O25" s="74">
        <f t="shared" si="4"/>
        <v>54.80895915678524</v>
      </c>
      <c r="P25" s="91">
        <v>45.19104084321476</v>
      </c>
      <c r="Q25" s="87">
        <v>267</v>
      </c>
      <c r="R25" s="76">
        <f t="shared" si="5"/>
        <v>55.0561797752809</v>
      </c>
      <c r="S25" s="93">
        <v>44.9438202247191</v>
      </c>
      <c r="T25" s="89">
        <v>229</v>
      </c>
      <c r="U25" s="76">
        <f t="shared" si="6"/>
        <v>51.52838427947598</v>
      </c>
      <c r="V25" s="91">
        <v>48.47161572052402</v>
      </c>
    </row>
    <row r="26" spans="1:22" ht="15.75">
      <c r="A26" s="71" t="s">
        <v>62</v>
      </c>
      <c r="B26" s="87">
        <v>842</v>
      </c>
      <c r="C26" s="74">
        <f t="shared" si="0"/>
        <v>42.39904988123515</v>
      </c>
      <c r="D26" s="91">
        <v>57.60095011876485</v>
      </c>
      <c r="E26" s="87">
        <v>590</v>
      </c>
      <c r="F26" s="74">
        <f t="shared" si="1"/>
        <v>47.6271186440678</v>
      </c>
      <c r="G26" s="91">
        <v>52.3728813559322</v>
      </c>
      <c r="H26" s="87">
        <v>211</v>
      </c>
      <c r="I26" s="74">
        <f t="shared" si="2"/>
        <v>45.97156398104265</v>
      </c>
      <c r="J26" s="91">
        <v>54.02843601895735</v>
      </c>
      <c r="K26" s="87">
        <v>97</v>
      </c>
      <c r="L26" s="74">
        <f t="shared" si="3"/>
        <v>24.74226804123711</v>
      </c>
      <c r="M26" s="91">
        <v>75.25773195876289</v>
      </c>
      <c r="N26" s="87">
        <v>838</v>
      </c>
      <c r="O26" s="74">
        <f t="shared" si="4"/>
        <v>42.60143198090692</v>
      </c>
      <c r="P26" s="91">
        <v>57.39856801909308</v>
      </c>
      <c r="Q26" s="87">
        <v>228</v>
      </c>
      <c r="R26" s="76">
        <f t="shared" si="5"/>
        <v>41.22807017543859</v>
      </c>
      <c r="S26" s="93">
        <v>58.77192982456141</v>
      </c>
      <c r="T26" s="89">
        <v>172</v>
      </c>
      <c r="U26" s="76">
        <f t="shared" si="6"/>
        <v>38.95348837209303</v>
      </c>
      <c r="V26" s="91">
        <v>61.04651162790697</v>
      </c>
    </row>
    <row r="27" spans="1:22" ht="15.75">
      <c r="A27" s="71" t="s">
        <v>63</v>
      </c>
      <c r="B27" s="87">
        <v>1151</v>
      </c>
      <c r="C27" s="74">
        <f t="shared" si="0"/>
        <v>90.96437880104257</v>
      </c>
      <c r="D27" s="91">
        <v>9.035621198957429</v>
      </c>
      <c r="E27" s="87">
        <v>933</v>
      </c>
      <c r="F27" s="74">
        <f t="shared" si="1"/>
        <v>85.42336548767418</v>
      </c>
      <c r="G27" s="91">
        <v>14.576634512325832</v>
      </c>
      <c r="H27" s="87">
        <v>165</v>
      </c>
      <c r="I27" s="74">
        <f t="shared" si="2"/>
        <v>83.63636363636364</v>
      </c>
      <c r="J27" s="91">
        <v>16.363636363636363</v>
      </c>
      <c r="K27" s="87">
        <v>76</v>
      </c>
      <c r="L27" s="74">
        <f t="shared" si="3"/>
        <v>81.57894736842105</v>
      </c>
      <c r="M27" s="91">
        <v>18.421052631578945</v>
      </c>
      <c r="N27" s="87">
        <v>1107</v>
      </c>
      <c r="O27" s="74">
        <f t="shared" si="4"/>
        <v>90.78590785907859</v>
      </c>
      <c r="P27" s="91">
        <v>9.214092140921409</v>
      </c>
      <c r="Q27" s="87">
        <v>461</v>
      </c>
      <c r="R27" s="76">
        <f t="shared" si="5"/>
        <v>92.84164859002169</v>
      </c>
      <c r="S27" s="93">
        <v>7.158351409978309</v>
      </c>
      <c r="T27" s="89">
        <v>392</v>
      </c>
      <c r="U27" s="76">
        <f t="shared" si="6"/>
        <v>92.85714285714286</v>
      </c>
      <c r="V27" s="91">
        <v>7.142857142857142</v>
      </c>
    </row>
    <row r="28" spans="1:22" ht="15.75">
      <c r="A28" s="71" t="s">
        <v>64</v>
      </c>
      <c r="B28" s="87">
        <v>3483</v>
      </c>
      <c r="C28" s="74">
        <f t="shared" si="0"/>
        <v>89.9511915015791</v>
      </c>
      <c r="D28" s="91">
        <v>10.0488084984209</v>
      </c>
      <c r="E28" s="87">
        <v>3095</v>
      </c>
      <c r="F28" s="74">
        <f>100-G28</f>
        <v>81.38933764135703</v>
      </c>
      <c r="G28" s="91">
        <v>18.610662358642973</v>
      </c>
      <c r="H28" s="87">
        <v>226</v>
      </c>
      <c r="I28" s="74">
        <f t="shared" si="2"/>
        <v>87.61061946902655</v>
      </c>
      <c r="J28" s="91">
        <v>12.389380530973451</v>
      </c>
      <c r="K28" s="87">
        <v>469</v>
      </c>
      <c r="L28" s="74">
        <f t="shared" si="3"/>
        <v>93.81663113006397</v>
      </c>
      <c r="M28" s="91">
        <v>6.183368869936034</v>
      </c>
      <c r="N28" s="87">
        <v>3076</v>
      </c>
      <c r="O28" s="74">
        <f t="shared" si="4"/>
        <v>89.95448634590377</v>
      </c>
      <c r="P28" s="91">
        <v>10.04551365409623</v>
      </c>
      <c r="Q28" s="87">
        <v>1381</v>
      </c>
      <c r="R28" s="76">
        <f t="shared" si="5"/>
        <v>92.46922519913106</v>
      </c>
      <c r="S28" s="93">
        <v>7.530774800868937</v>
      </c>
      <c r="T28" s="89">
        <v>1150</v>
      </c>
      <c r="U28" s="76">
        <f t="shared" si="6"/>
        <v>92.78260869565217</v>
      </c>
      <c r="V28" s="91">
        <v>7.217391304347825</v>
      </c>
    </row>
    <row r="29" spans="19:21" ht="14.25">
      <c r="S29" s="70"/>
      <c r="T29" s="70"/>
      <c r="U29" s="70"/>
    </row>
    <row r="30" spans="19:21" ht="14.25">
      <c r="S30" s="70"/>
      <c r="T30" s="70"/>
      <c r="U30" s="70"/>
    </row>
    <row r="32" spans="19:21" ht="14.25">
      <c r="S32" s="70"/>
      <c r="T32" s="70"/>
      <c r="U32" s="70"/>
    </row>
    <row r="33" spans="19:21" ht="14.25">
      <c r="S33" s="70"/>
      <c r="T33" s="70"/>
      <c r="U33" s="70"/>
    </row>
    <row r="34" spans="19:21" ht="14.25">
      <c r="S34" s="70"/>
      <c r="T34" s="70"/>
      <c r="U34" s="70"/>
    </row>
    <row r="35" spans="19:21" ht="14.25">
      <c r="S35" s="70"/>
      <c r="T35" s="70"/>
      <c r="U35" s="70"/>
    </row>
    <row r="36" spans="19:21" ht="14.25">
      <c r="S36" s="70"/>
      <c r="T36" s="70"/>
      <c r="U36" s="70"/>
    </row>
    <row r="37" spans="19:21" ht="14.25">
      <c r="S37" s="70"/>
      <c r="T37" s="70"/>
      <c r="U37" s="70"/>
    </row>
    <row r="38" spans="19:21" ht="14.25">
      <c r="S38" s="70"/>
      <c r="T38" s="70"/>
      <c r="U38" s="70"/>
    </row>
    <row r="39" spans="19:21" ht="14.25">
      <c r="S39" s="70"/>
      <c r="T39" s="70"/>
      <c r="U39" s="70"/>
    </row>
    <row r="40" spans="19:21" ht="14.25">
      <c r="S40" s="70"/>
      <c r="T40" s="70"/>
      <c r="U40" s="70"/>
    </row>
    <row r="41" spans="19:21" ht="14.25">
      <c r="S41" s="70"/>
      <c r="T41" s="70"/>
      <c r="U41" s="70"/>
    </row>
    <row r="42" spans="19:21" ht="14.25">
      <c r="S42" s="70"/>
      <c r="T42" s="70"/>
      <c r="U42" s="70"/>
    </row>
    <row r="43" spans="19:21" ht="14.25">
      <c r="S43" s="70"/>
      <c r="T43" s="70"/>
      <c r="U43" s="70"/>
    </row>
    <row r="44" spans="19:21" ht="14.25">
      <c r="S44" s="70"/>
      <c r="T44" s="70"/>
      <c r="U44" s="70"/>
    </row>
    <row r="45" spans="19:21" ht="14.25">
      <c r="S45" s="70"/>
      <c r="T45" s="70"/>
      <c r="U45" s="70"/>
    </row>
    <row r="46" spans="19:21" ht="14.25">
      <c r="S46" s="70"/>
      <c r="T46" s="70"/>
      <c r="U46" s="70"/>
    </row>
    <row r="47" spans="19:21" ht="14.25">
      <c r="S47" s="70"/>
      <c r="T47" s="70"/>
      <c r="U47" s="70"/>
    </row>
    <row r="48" spans="19:21" ht="14.25">
      <c r="S48" s="70"/>
      <c r="T48" s="70"/>
      <c r="U48" s="70"/>
    </row>
    <row r="49" spans="19:21" ht="14.25">
      <c r="S49" s="70"/>
      <c r="T49" s="70"/>
      <c r="U49" s="70"/>
    </row>
    <row r="50" spans="19:21" ht="14.25">
      <c r="S50" s="70"/>
      <c r="T50" s="70"/>
      <c r="U50" s="70"/>
    </row>
    <row r="51" spans="19:21" ht="14.25">
      <c r="S51" s="70"/>
      <c r="T51" s="70"/>
      <c r="U51" s="70"/>
    </row>
    <row r="52" spans="19:21" ht="14.25">
      <c r="S52" s="70"/>
      <c r="T52" s="70"/>
      <c r="U52" s="70"/>
    </row>
    <row r="53" spans="19:21" ht="14.25">
      <c r="S53" s="70"/>
      <c r="T53" s="70"/>
      <c r="U53" s="70"/>
    </row>
    <row r="54" spans="19:21" ht="14.25">
      <c r="S54" s="70"/>
      <c r="T54" s="70"/>
      <c r="U54" s="70"/>
    </row>
    <row r="55" spans="19:21" ht="14.25">
      <c r="S55" s="70"/>
      <c r="T55" s="70"/>
      <c r="U55" s="70"/>
    </row>
    <row r="56" spans="19:21" ht="14.25">
      <c r="S56" s="70"/>
      <c r="T56" s="70"/>
      <c r="U56" s="70"/>
    </row>
    <row r="57" spans="19:21" ht="14.25">
      <c r="S57" s="70"/>
      <c r="T57" s="70"/>
      <c r="U57" s="70"/>
    </row>
    <row r="58" spans="19:21" ht="14.25">
      <c r="S58" s="70"/>
      <c r="T58" s="70"/>
      <c r="U58" s="70"/>
    </row>
    <row r="59" spans="19:21" ht="14.25">
      <c r="S59" s="70"/>
      <c r="T59" s="70"/>
      <c r="U59" s="70"/>
    </row>
    <row r="60" spans="19:21" ht="14.25">
      <c r="S60" s="70"/>
      <c r="T60" s="70"/>
      <c r="U60" s="70"/>
    </row>
    <row r="61" spans="19:21" ht="14.25">
      <c r="S61" s="70"/>
      <c r="T61" s="70"/>
      <c r="U61" s="70"/>
    </row>
    <row r="62" spans="19:21" ht="14.25">
      <c r="S62" s="70"/>
      <c r="T62" s="70"/>
      <c r="U62" s="70"/>
    </row>
    <row r="63" spans="19:21" ht="14.25">
      <c r="S63" s="70"/>
      <c r="T63" s="70"/>
      <c r="U63" s="70"/>
    </row>
    <row r="64" spans="19:21" ht="14.25">
      <c r="S64" s="70"/>
      <c r="T64" s="70"/>
      <c r="U64" s="70"/>
    </row>
  </sheetData>
  <sheetProtection/>
  <mergeCells count="11">
    <mergeCell ref="A5:A6"/>
    <mergeCell ref="B5:D5"/>
    <mergeCell ref="E5:G5"/>
    <mergeCell ref="H5:J5"/>
    <mergeCell ref="Q5:S5"/>
    <mergeCell ref="T5:V5"/>
    <mergeCell ref="B1:O1"/>
    <mergeCell ref="B2:O2"/>
    <mergeCell ref="B3:O3"/>
    <mergeCell ref="N5:P5"/>
    <mergeCell ref="K5:M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gennady_trush</cp:lastModifiedBy>
  <cp:lastPrinted>2017-12-14T12:12:37Z</cp:lastPrinted>
  <dcterms:created xsi:type="dcterms:W3CDTF">2017-12-13T08:08:22Z</dcterms:created>
  <dcterms:modified xsi:type="dcterms:W3CDTF">2018-03-22T07:46:32Z</dcterms:modified>
  <cp:category/>
  <cp:version/>
  <cp:contentType/>
  <cp:contentStatus/>
</cp:coreProperties>
</file>