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14835" windowHeight="10440" tabRatio="633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2">'3'!$A$1:$V$27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<sst xmlns="http://schemas.openxmlformats.org/spreadsheetml/2006/main" count="121" uniqueCount="77">
  <si>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</si>
  <si>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</si>
  <si>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</si>
  <si>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</si>
  <si>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</si>
  <si>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</si>
  <si>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</si>
  <si>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</si>
  <si>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Херсонська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</si>
  <si>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</si>
  <si>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</si>
  <si>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</si>
  <si>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</si>
  <si>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</si>
  <si>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</si>
  <si>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</si>
  <si>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2016 р.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</si>
  <si>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</si>
  <si>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</si>
  <si>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</si>
  <si>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</si>
  <si>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</si>
  <si>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</si>
  <si>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</si>
  <si>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</si>
  <si>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</si>
  <si>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</si>
  <si>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</si>
  <si>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</si>
  <si>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</si>
  <si>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</si>
  <si>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</si>
  <si>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</si>
  <si>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</si>
  <si>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</si>
  <si>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</si>
  <si>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</si>
  <si>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</si>
  <si>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</si>
  <si>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</si>
  <si>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</si>
  <si>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</si>
  <si>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</si>
  <si>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</si>
  <si>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</si>
  <si>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</si>
  <si>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</si>
  <si>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</si>
  <si>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</si>
  <si>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</si>
  <si>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r>
      <t xml:space="preserve">Економічна активність населення у середньому за 2015 - 2016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</si>
  <si>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2015 р.</t>
  </si>
  <si>
    <t>Каховський МРЦЗ</t>
  </si>
  <si>
    <t>Херсонський МЦЗ</t>
  </si>
  <si>
    <t>Голопристаньський МРЦЗ</t>
  </si>
  <si>
    <t>осіб</t>
  </si>
  <si>
    <t>Надання послуг державною службою зайнятості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</si>
  <si>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</si>
  <si>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</si>
  <si>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</si>
  <si>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</si>
  <si>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</si>
  <si>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</si>
  <si>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</si>
  <si>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</si>
  <si>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</si>
  <si>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</si>
  <si>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</si>
  <si>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</si>
  <si>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</si>
  <si>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</si>
  <si>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</si>
  <si>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</si>
  <si>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Надання послуг державною службою зайнятості зареєстрованим безробітним та іншим категоріям громадян у січні-липні 2018 р.</t>
  </si>
  <si>
    <t>Станом на 1 серпня 2018 року:</t>
  </si>
  <si>
    <t xml:space="preserve">  у січні-липні 2018 року (за статтю)</t>
  </si>
  <si>
    <t>Генiчеська районна філія Херсонського ОЦЗ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</si>
</sst>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</numFmts>
  <fonts count="74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6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6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6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6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6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7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7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7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7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7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7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1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92" fontId="30" fillId="0" borderId="0" applyFont="0" applyFill="0" applyBorder="0" applyProtection="0">
      <alignment horizontal="center" vertical="center"/>
    </xf>
    <xf numFmtId="49" fontId="30" fillId="0" borderId="0" applyFont="0" applyFill="0" applyBorder="0" applyProtection="0">
      <alignment horizontal="left" vertical="center" wrapText="1"/>
    </xf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49" fontId="30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2" fillId="0" borderId="6" applyNumberFormat="0" applyFill="0" applyAlignment="0" applyProtection="0"/>
    <xf numFmtId="0" fontId="9" fillId="0" borderId="7" applyNumberFormat="0" applyFill="0" applyAlignment="0" applyProtection="0"/>
    <xf numFmtId="0" fontId="43" fillId="0" borderId="8" applyNumberFormat="0" applyFill="0" applyAlignment="0" applyProtection="0"/>
    <xf numFmtId="0" fontId="10" fillId="0" borderId="9" applyNumberFormat="0" applyFill="0" applyAlignment="0" applyProtection="0"/>
    <xf numFmtId="0" fontId="44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5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6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91" fontId="30" fillId="0" borderId="0" applyFont="0" applyFill="0" applyBorder="0" applyProtection="0">
      <alignment/>
    </xf>
    <xf numFmtId="191" fontId="3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9" fontId="30" fillId="0" borderId="0" applyFont="0" applyFill="0" applyBorder="0" applyProtection="0">
      <alignment wrapText="1"/>
    </xf>
    <xf numFmtId="49" fontId="30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7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8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9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50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1" fillId="19" borderId="12" applyNumberFormat="0" applyAlignment="0" applyProtection="0"/>
    <xf numFmtId="0" fontId="14" fillId="10" borderId="12" applyNumberFormat="0" applyFont="0" applyAlignment="0" applyProtection="0"/>
    <xf numFmtId="0" fontId="30" fillId="10" borderId="12" applyNumberFormat="0" applyFont="0" applyAlignment="0" applyProtection="0"/>
    <xf numFmtId="0" fontId="30" fillId="10" borderId="12" applyNumberFormat="0" applyFont="0" applyAlignment="0" applyProtection="0"/>
    <xf numFmtId="0" fontId="14" fillId="10" borderId="12" applyNumberFormat="0" applyFont="0" applyAlignment="0" applyProtection="0"/>
    <xf numFmtId="0" fontId="51" fillId="19" borderId="12" applyNumberFormat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56">
    <xf numFmtId="0" fontId="0" fillId="0" borderId="0" xfId="0" applyAlignment="1">
      <alignment/>
    </xf>
    <xf numFmtId="1" fontId="19" fillId="0" borderId="0" xfId="504" applyNumberFormat="1" applyFont="1" applyFill="1" applyProtection="1">
      <alignment/>
      <protection locked="0"/>
    </xf>
    <xf numFmtId="1" fontId="21" fillId="0" borderId="0" xfId="504" applyNumberFormat="1" applyFont="1" applyFill="1" applyBorder="1" applyAlignment="1" applyProtection="1">
      <alignment horizontal="right"/>
      <protection locked="0"/>
    </xf>
    <xf numFmtId="0" fontId="25" fillId="0" borderId="0" xfId="496" applyFont="1">
      <alignment/>
      <protection/>
    </xf>
    <xf numFmtId="0" fontId="34" fillId="0" borderId="0" xfId="507" applyFont="1" applyFill="1" applyBorder="1" applyAlignment="1">
      <alignment horizontal="left"/>
      <protection/>
    </xf>
    <xf numFmtId="0" fontId="35" fillId="0" borderId="0" xfId="496" applyFont="1" applyFill="1" applyAlignment="1">
      <alignment horizontal="center" vertical="center" wrapText="1"/>
      <protection/>
    </xf>
    <xf numFmtId="0" fontId="36" fillId="0" borderId="0" xfId="496" applyFont="1" applyAlignment="1">
      <alignment horizontal="center" vertical="center" wrapText="1"/>
      <protection/>
    </xf>
    <xf numFmtId="0" fontId="35" fillId="0" borderId="0" xfId="496" applyFont="1" applyAlignment="1">
      <alignment horizontal="center" vertical="center" wrapText="1"/>
      <protection/>
    </xf>
    <xf numFmtId="0" fontId="24" fillId="0" borderId="0" xfId="496" applyFont="1">
      <alignment/>
      <protection/>
    </xf>
    <xf numFmtId="0" fontId="38" fillId="0" borderId="0" xfId="496" applyFont="1">
      <alignment/>
      <protection/>
    </xf>
    <xf numFmtId="0" fontId="38" fillId="0" borderId="0" xfId="496" applyFont="1" applyBorder="1">
      <alignment/>
      <protection/>
    </xf>
    <xf numFmtId="0" fontId="25" fillId="0" borderId="0" xfId="496" applyFont="1">
      <alignment/>
      <protection/>
    </xf>
    <xf numFmtId="0" fontId="25" fillId="0" borderId="0" xfId="496" applyFont="1" applyBorder="1">
      <alignment/>
      <protection/>
    </xf>
    <xf numFmtId="0" fontId="25" fillId="0" borderId="0" xfId="496" applyFont="1" applyFill="1">
      <alignment/>
      <protection/>
    </xf>
    <xf numFmtId="0" fontId="53" fillId="0" borderId="19" xfId="496" applyFont="1" applyBorder="1" applyAlignment="1">
      <alignment horizontal="center" vertical="center" wrapText="1"/>
      <protection/>
    </xf>
    <xf numFmtId="49" fontId="23" fillId="0" borderId="20" xfId="496" applyNumberFormat="1" applyFont="1" applyFill="1" applyBorder="1" applyAlignment="1">
      <alignment horizontal="center" vertical="center" wrapText="1"/>
      <protection/>
    </xf>
    <xf numFmtId="49" fontId="23" fillId="0" borderId="21" xfId="496" applyNumberFormat="1" applyFont="1" applyFill="1" applyBorder="1" applyAlignment="1">
      <alignment horizontal="center" vertical="center" wrapText="1"/>
      <protection/>
    </xf>
    <xf numFmtId="0" fontId="20" fillId="17" borderId="22" xfId="496" applyFont="1" applyFill="1" applyBorder="1" applyAlignment="1">
      <alignment horizontal="left" vertical="center" wrapText="1"/>
      <protection/>
    </xf>
    <xf numFmtId="0" fontId="54" fillId="0" borderId="23" xfId="496" applyFont="1" applyBorder="1" applyAlignment="1">
      <alignment vertical="center" wrapText="1"/>
      <protection/>
    </xf>
    <xf numFmtId="189" fontId="53" fillId="0" borderId="20" xfId="496" applyNumberFormat="1" applyFont="1" applyFill="1" applyBorder="1" applyAlignment="1">
      <alignment horizontal="center" vertical="center"/>
      <protection/>
    </xf>
    <xf numFmtId="189" fontId="53" fillId="0" borderId="21" xfId="496" applyNumberFormat="1" applyFont="1" applyFill="1" applyBorder="1" applyAlignment="1">
      <alignment horizontal="center" vertical="center"/>
      <protection/>
    </xf>
    <xf numFmtId="189" fontId="53" fillId="0" borderId="3" xfId="496" applyNumberFormat="1" applyFont="1" applyFill="1" applyBorder="1" applyAlignment="1">
      <alignment horizontal="center" vertical="center"/>
      <protection/>
    </xf>
    <xf numFmtId="0" fontId="20" fillId="0" borderId="23" xfId="496" applyFont="1" applyFill="1" applyBorder="1" applyAlignment="1">
      <alignment horizontal="left" vertical="center" wrapText="1"/>
      <protection/>
    </xf>
    <xf numFmtId="189" fontId="23" fillId="0" borderId="20" xfId="496" applyNumberFormat="1" applyFont="1" applyFill="1" applyBorder="1" applyAlignment="1">
      <alignment horizontal="center" vertical="center"/>
      <protection/>
    </xf>
    <xf numFmtId="189" fontId="23" fillId="0" borderId="21" xfId="496" applyNumberFormat="1" applyFont="1" applyFill="1" applyBorder="1" applyAlignment="1">
      <alignment horizontal="center" vertical="center"/>
      <protection/>
    </xf>
    <xf numFmtId="189" fontId="23" fillId="0" borderId="3" xfId="496" applyNumberFormat="1" applyFont="1" applyFill="1" applyBorder="1" applyAlignment="1">
      <alignment horizontal="center" vertical="center"/>
      <protection/>
    </xf>
    <xf numFmtId="0" fontId="54" fillId="0" borderId="23" xfId="496" applyFont="1" applyFill="1" applyBorder="1" applyAlignment="1">
      <alignment horizontal="left" vertical="center" wrapText="1"/>
      <protection/>
    </xf>
    <xf numFmtId="0" fontId="54" fillId="0" borderId="24" xfId="496" applyFont="1" applyFill="1" applyBorder="1" applyAlignment="1">
      <alignment horizontal="left" vertical="center" wrapText="1"/>
      <protection/>
    </xf>
    <xf numFmtId="189" fontId="53" fillId="0" borderId="25" xfId="496" applyNumberFormat="1" applyFont="1" applyFill="1" applyBorder="1" applyAlignment="1">
      <alignment horizontal="center" vertical="center"/>
      <protection/>
    </xf>
    <xf numFmtId="189" fontId="53" fillId="0" borderId="26" xfId="496" applyNumberFormat="1" applyFont="1" applyFill="1" applyBorder="1" applyAlignment="1">
      <alignment horizontal="center" vertical="center"/>
      <protection/>
    </xf>
    <xf numFmtId="189" fontId="53" fillId="0" borderId="27" xfId="496" applyNumberFormat="1" applyFont="1" applyFill="1" applyBorder="1" applyAlignment="1">
      <alignment horizontal="center" vertical="center"/>
      <protection/>
    </xf>
    <xf numFmtId="1" fontId="54" fillId="0" borderId="0" xfId="504" applyNumberFormat="1" applyFont="1" applyFill="1" applyAlignment="1" applyProtection="1">
      <alignment horizontal="center"/>
      <protection locked="0"/>
    </xf>
    <xf numFmtId="1" fontId="33" fillId="0" borderId="0" xfId="504" applyNumberFormat="1" applyFont="1" applyFill="1" applyProtection="1">
      <alignment/>
      <protection locked="0"/>
    </xf>
    <xf numFmtId="1" fontId="33" fillId="17" borderId="0" xfId="504" applyNumberFormat="1" applyFont="1" applyFill="1" applyBorder="1" applyAlignment="1" applyProtection="1">
      <alignment horizontal="right"/>
      <protection locked="0"/>
    </xf>
    <xf numFmtId="1" fontId="33" fillId="0" borderId="0" xfId="504" applyNumberFormat="1" applyFont="1" applyFill="1" applyBorder="1" applyAlignment="1" applyProtection="1">
      <alignment horizontal="right"/>
      <protection locked="0"/>
    </xf>
    <xf numFmtId="1" fontId="56" fillId="0" borderId="0" xfId="504" applyNumberFormat="1" applyFont="1" applyFill="1" applyBorder="1" applyAlignment="1" applyProtection="1">
      <alignment/>
      <protection locked="0"/>
    </xf>
    <xf numFmtId="1" fontId="56" fillId="17" borderId="0" xfId="504" applyNumberFormat="1" applyFont="1" applyFill="1" applyBorder="1" applyAlignment="1" applyProtection="1">
      <alignment/>
      <protection locked="0"/>
    </xf>
    <xf numFmtId="1" fontId="33" fillId="17" borderId="0" xfId="504" applyNumberFormat="1" applyFont="1" applyFill="1" applyBorder="1" applyAlignment="1" applyProtection="1">
      <alignment horizontal="center"/>
      <protection locked="0"/>
    </xf>
    <xf numFmtId="3" fontId="55" fillId="0" borderId="0" xfId="504" applyNumberFormat="1" applyFont="1" applyFill="1" applyAlignment="1" applyProtection="1">
      <alignment horizontal="center" vertical="center"/>
      <protection locked="0"/>
    </xf>
    <xf numFmtId="3" fontId="55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52" fillId="0" borderId="0" xfId="504" applyNumberFormat="1" applyFont="1" applyFill="1" applyBorder="1" applyAlignment="1" applyProtection="1">
      <alignment horizontal="left" wrapText="1" shrinkToFit="1"/>
      <protection locked="0"/>
    </xf>
    <xf numFmtId="189" fontId="53" fillId="0" borderId="23" xfId="496" applyNumberFormat="1" applyFont="1" applyFill="1" applyBorder="1" applyAlignment="1">
      <alignment horizontal="center" vertical="center"/>
      <protection/>
    </xf>
    <xf numFmtId="189" fontId="53" fillId="0" borderId="24" xfId="496" applyNumberFormat="1" applyFont="1" applyFill="1" applyBorder="1" applyAlignment="1">
      <alignment horizontal="center" vertical="center"/>
      <protection/>
    </xf>
    <xf numFmtId="189" fontId="53" fillId="0" borderId="28" xfId="496" applyNumberFormat="1" applyFont="1" applyFill="1" applyBorder="1" applyAlignment="1">
      <alignment horizontal="center" vertical="center"/>
      <protection/>
    </xf>
    <xf numFmtId="189" fontId="23" fillId="0" borderId="28" xfId="496" applyNumberFormat="1" applyFont="1" applyFill="1" applyBorder="1" applyAlignment="1">
      <alignment horizontal="center" vertical="center"/>
      <protection/>
    </xf>
    <xf numFmtId="189" fontId="53" fillId="0" borderId="29" xfId="496" applyNumberFormat="1" applyFont="1" applyFill="1" applyBorder="1" applyAlignment="1">
      <alignment horizontal="center" vertical="center"/>
      <protection/>
    </xf>
    <xf numFmtId="0" fontId="20" fillId="0" borderId="30" xfId="496" applyFont="1" applyFill="1" applyBorder="1" applyAlignment="1">
      <alignment horizontal="left" vertical="center" wrapText="1"/>
      <protection/>
    </xf>
    <xf numFmtId="189" fontId="23" fillId="0" borderId="31" xfId="496" applyNumberFormat="1" applyFont="1" applyFill="1" applyBorder="1" applyAlignment="1">
      <alignment horizontal="center" vertical="center"/>
      <protection/>
    </xf>
    <xf numFmtId="189" fontId="23" fillId="0" borderId="32" xfId="496" applyNumberFormat="1" applyFont="1" applyFill="1" applyBorder="1" applyAlignment="1">
      <alignment horizontal="center" vertical="center"/>
      <protection/>
    </xf>
    <xf numFmtId="189" fontId="23" fillId="0" borderId="33" xfId="496" applyNumberFormat="1" applyFont="1" applyFill="1" applyBorder="1" applyAlignment="1">
      <alignment horizontal="center" vertical="center"/>
      <protection/>
    </xf>
    <xf numFmtId="189" fontId="23" fillId="0" borderId="34" xfId="496" applyNumberFormat="1" applyFont="1" applyFill="1" applyBorder="1" applyAlignment="1">
      <alignment horizontal="center" vertical="center"/>
      <protection/>
    </xf>
    <xf numFmtId="189" fontId="53" fillId="0" borderId="35" xfId="496" applyNumberFormat="1" applyFont="1" applyFill="1" applyBorder="1" applyAlignment="1">
      <alignment horizontal="center" vertical="center"/>
      <protection/>
    </xf>
    <xf numFmtId="189" fontId="53" fillId="0" borderId="36" xfId="496" applyNumberFormat="1" applyFont="1" applyFill="1" applyBorder="1" applyAlignment="1">
      <alignment horizontal="center" vertical="center"/>
      <protection/>
    </xf>
    <xf numFmtId="0" fontId="32" fillId="0" borderId="0" xfId="496" applyFont="1">
      <alignment/>
      <protection/>
    </xf>
    <xf numFmtId="189" fontId="23" fillId="0" borderId="37" xfId="496" applyNumberFormat="1" applyFont="1" applyFill="1" applyBorder="1" applyAlignment="1">
      <alignment horizontal="center" vertical="center"/>
      <protection/>
    </xf>
    <xf numFmtId="189" fontId="23" fillId="0" borderId="38" xfId="496" applyNumberFormat="1" applyFont="1" applyFill="1" applyBorder="1" applyAlignment="1">
      <alignment horizontal="center" vertical="center"/>
      <protection/>
    </xf>
    <xf numFmtId="189" fontId="23" fillId="0" borderId="39" xfId="496" applyNumberFormat="1" applyFont="1" applyFill="1" applyBorder="1" applyAlignment="1">
      <alignment horizontal="center" vertical="center"/>
      <protection/>
    </xf>
    <xf numFmtId="189" fontId="23" fillId="0" borderId="40" xfId="496" applyNumberFormat="1" applyFont="1" applyFill="1" applyBorder="1" applyAlignment="1">
      <alignment horizontal="center" vertical="center"/>
      <protection/>
    </xf>
    <xf numFmtId="49" fontId="32" fillId="0" borderId="41" xfId="496" applyNumberFormat="1" applyFont="1" applyFill="1" applyBorder="1" applyAlignment="1">
      <alignment horizontal="center" vertical="center" wrapText="1"/>
      <protection/>
    </xf>
    <xf numFmtId="49" fontId="32" fillId="0" borderId="42" xfId="496" applyNumberFormat="1" applyFont="1" applyFill="1" applyBorder="1" applyAlignment="1">
      <alignment horizontal="center" vertical="center" wrapText="1"/>
      <protection/>
    </xf>
    <xf numFmtId="49" fontId="32" fillId="0" borderId="43" xfId="496" applyNumberFormat="1" applyFont="1" applyFill="1" applyBorder="1" applyAlignment="1">
      <alignment horizontal="center" vertical="center" wrapText="1"/>
      <protection/>
    </xf>
    <xf numFmtId="49" fontId="32" fillId="0" borderId="44" xfId="496" applyNumberFormat="1" applyFont="1" applyFill="1" applyBorder="1" applyAlignment="1">
      <alignment horizontal="center" vertical="center" wrapText="1"/>
      <protection/>
    </xf>
    <xf numFmtId="49" fontId="32" fillId="0" borderId="45" xfId="496" applyNumberFormat="1" applyFont="1" applyFill="1" applyBorder="1" applyAlignment="1">
      <alignment horizontal="center" vertical="center" wrapText="1"/>
      <protection/>
    </xf>
    <xf numFmtId="49" fontId="32" fillId="0" borderId="46" xfId="496" applyNumberFormat="1" applyFont="1" applyFill="1" applyBorder="1" applyAlignment="1">
      <alignment horizontal="center" vertical="center" wrapText="1"/>
      <protection/>
    </xf>
    <xf numFmtId="0" fontId="32" fillId="0" borderId="21" xfId="496" applyFont="1" applyBorder="1" applyAlignment="1">
      <alignment horizontal="center" vertical="center" wrapText="1"/>
      <protection/>
    </xf>
    <xf numFmtId="0" fontId="40" fillId="0" borderId="42" xfId="496" applyFont="1" applyBorder="1" applyAlignment="1">
      <alignment horizontal="center" vertical="center" wrapText="1"/>
      <protection/>
    </xf>
    <xf numFmtId="189" fontId="53" fillId="0" borderId="47" xfId="496" applyNumberFormat="1" applyFont="1" applyFill="1" applyBorder="1" applyAlignment="1">
      <alignment horizontal="center" vertical="center"/>
      <protection/>
    </xf>
    <xf numFmtId="189" fontId="53" fillId="0" borderId="48" xfId="496" applyNumberFormat="1" applyFont="1" applyFill="1" applyBorder="1" applyAlignment="1">
      <alignment horizontal="center" vertical="center"/>
      <protection/>
    </xf>
    <xf numFmtId="189" fontId="53" fillId="0" borderId="22" xfId="496" applyNumberFormat="1" applyFont="1" applyFill="1" applyBorder="1" applyAlignment="1">
      <alignment horizontal="center" vertical="center"/>
      <protection/>
    </xf>
    <xf numFmtId="189" fontId="53" fillId="0" borderId="30" xfId="496" applyNumberFormat="1" applyFont="1" applyFill="1" applyBorder="1" applyAlignment="1">
      <alignment horizontal="center" vertical="center"/>
      <protection/>
    </xf>
    <xf numFmtId="49" fontId="53" fillId="0" borderId="23" xfId="496" applyNumberFormat="1" applyFont="1" applyFill="1" applyBorder="1" applyAlignment="1">
      <alignment horizontal="center" vertical="center" wrapText="1"/>
      <protection/>
    </xf>
    <xf numFmtId="1" fontId="58" fillId="0" borderId="0" xfId="504" applyNumberFormat="1" applyFont="1" applyFill="1" applyBorder="1" applyAlignment="1" applyProtection="1">
      <alignment/>
      <protection locked="0"/>
    </xf>
    <xf numFmtId="1" fontId="52" fillId="0" borderId="0" xfId="504" applyNumberFormat="1" applyFont="1" applyFill="1" applyAlignment="1" applyProtection="1">
      <alignment horizontal="left"/>
      <protection locked="0"/>
    </xf>
    <xf numFmtId="1" fontId="52" fillId="0" borderId="0" xfId="504" applyNumberFormat="1" applyFont="1" applyFill="1" applyBorder="1" applyProtection="1">
      <alignment/>
      <protection locked="0"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  <xf numFmtId="0" fontId="19" fillId="0" borderId="0" xfId="506" applyFont="1">
      <alignment/>
      <protection/>
    </xf>
    <xf numFmtId="0" fontId="52" fillId="0" borderId="0" xfId="506" applyFont="1">
      <alignment/>
      <protection/>
    </xf>
    <xf numFmtId="0" fontId="58" fillId="0" borderId="0" xfId="506" applyFont="1" applyFill="1" applyAlignment="1">
      <alignment/>
      <protection/>
    </xf>
    <xf numFmtId="0" fontId="20" fillId="0" borderId="3" xfId="501" applyFont="1" applyFill="1" applyBorder="1" applyAlignment="1">
      <alignment horizontal="center" vertical="center" wrapText="1"/>
      <protection/>
    </xf>
    <xf numFmtId="0" fontId="20" fillId="0" borderId="27" xfId="501" applyFont="1" applyFill="1" applyBorder="1" applyAlignment="1">
      <alignment horizontal="center" vertical="center" wrapText="1"/>
      <protection/>
    </xf>
    <xf numFmtId="0" fontId="20" fillId="0" borderId="27" xfId="506" applyFont="1" applyBorder="1" applyAlignment="1">
      <alignment horizontal="center" vertical="center" wrapText="1"/>
      <protection/>
    </xf>
    <xf numFmtId="0" fontId="54" fillId="0" borderId="27" xfId="506" applyFont="1" applyBorder="1" applyAlignment="1">
      <alignment horizontal="center" vertical="center" wrapText="1"/>
      <protection/>
    </xf>
    <xf numFmtId="0" fontId="54" fillId="17" borderId="3" xfId="506" applyFont="1" applyFill="1" applyBorder="1" applyAlignment="1">
      <alignment horizontal="center" vertical="center" wrapText="1"/>
      <protection/>
    </xf>
    <xf numFmtId="0" fontId="33" fillId="0" borderId="0" xfId="509" applyFont="1" applyAlignment="1">
      <alignment vertical="center" wrapText="1"/>
      <protection/>
    </xf>
    <xf numFmtId="0" fontId="60" fillId="0" borderId="0" xfId="509" applyFont="1" applyAlignment="1">
      <alignment vertical="center" wrapText="1"/>
      <protection/>
    </xf>
    <xf numFmtId="189" fontId="60" fillId="0" borderId="0" xfId="509" applyNumberFormat="1" applyFont="1" applyAlignment="1">
      <alignment vertical="center" wrapText="1"/>
      <protection/>
    </xf>
    <xf numFmtId="0" fontId="19" fillId="0" borderId="0" xfId="509" applyFont="1" applyAlignment="1">
      <alignment vertical="center" wrapText="1"/>
      <protection/>
    </xf>
    <xf numFmtId="189" fontId="20" fillId="0" borderId="3" xfId="501" applyNumberFormat="1" applyFont="1" applyFill="1" applyBorder="1" applyAlignment="1">
      <alignment horizontal="center" vertical="center" wrapText="1"/>
      <protection/>
    </xf>
    <xf numFmtId="190" fontId="20" fillId="0" borderId="3" xfId="501" applyNumberFormat="1" applyFont="1" applyFill="1" applyBorder="1" applyAlignment="1">
      <alignment horizontal="center" vertical="center"/>
      <protection/>
    </xf>
    <xf numFmtId="0" fontId="19" fillId="17" borderId="0" xfId="506" applyFont="1" applyFill="1">
      <alignment/>
      <protection/>
    </xf>
    <xf numFmtId="3" fontId="66" fillId="0" borderId="3" xfId="504" applyNumberFormat="1" applyFont="1" applyFill="1" applyBorder="1" applyAlignment="1" applyProtection="1">
      <alignment horizontal="center" vertical="center"/>
      <protection locked="0"/>
    </xf>
    <xf numFmtId="1" fontId="66" fillId="17" borderId="3" xfId="504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4" applyNumberFormat="1" applyFont="1" applyFill="1" applyBorder="1" applyAlignment="1" applyProtection="1">
      <alignment horizontal="center" vertical="center"/>
      <protection locked="0"/>
    </xf>
    <xf numFmtId="1" fontId="68" fillId="0" borderId="3" xfId="504" applyNumberFormat="1" applyFont="1" applyFill="1" applyBorder="1" applyAlignment="1" applyProtection="1">
      <alignment horizontal="center" vertical="center"/>
      <protection/>
    </xf>
    <xf numFmtId="3" fontId="68" fillId="0" borderId="3" xfId="504" applyNumberFormat="1" applyFont="1" applyFill="1" applyBorder="1" applyAlignment="1" applyProtection="1">
      <alignment horizontal="center" vertical="center"/>
      <protection/>
    </xf>
    <xf numFmtId="1" fontId="68" fillId="0" borderId="0" xfId="504" applyNumberFormat="1" applyFont="1" applyFill="1" applyBorder="1" applyAlignment="1" applyProtection="1">
      <alignment horizontal="center" vertical="center"/>
      <protection locked="0"/>
    </xf>
    <xf numFmtId="0" fontId="21" fillId="0" borderId="3" xfId="509" applyFont="1" applyBorder="1" applyAlignment="1">
      <alignment horizontal="center" vertical="center" wrapText="1"/>
      <protection/>
    </xf>
    <xf numFmtId="0" fontId="21" fillId="0" borderId="3" xfId="509" applyFont="1" applyFill="1" applyBorder="1" applyAlignment="1">
      <alignment horizontal="center" vertical="center" wrapText="1"/>
      <protection/>
    </xf>
    <xf numFmtId="0" fontId="69" fillId="0" borderId="0" xfId="509" applyFont="1" applyAlignment="1">
      <alignment vertical="center" wrapText="1"/>
      <protection/>
    </xf>
    <xf numFmtId="49" fontId="53" fillId="0" borderId="21" xfId="496" applyNumberFormat="1" applyFont="1" applyFill="1" applyBorder="1" applyAlignment="1">
      <alignment horizontal="center" vertical="center" wrapText="1"/>
      <protection/>
    </xf>
    <xf numFmtId="0" fontId="20" fillId="0" borderId="3" xfId="509" applyFont="1" applyFill="1" applyBorder="1" applyAlignment="1">
      <alignment vertical="center" wrapText="1"/>
      <protection/>
    </xf>
    <xf numFmtId="0" fontId="20" fillId="0" borderId="3" xfId="506" applyFont="1" applyFill="1" applyBorder="1" applyAlignment="1">
      <alignment horizontal="left" vertical="center" wrapText="1"/>
      <protection/>
    </xf>
    <xf numFmtId="0" fontId="20" fillId="0" borderId="3" xfId="501" applyFont="1" applyFill="1" applyBorder="1" applyAlignment="1">
      <alignment vertical="center" wrapText="1"/>
      <protection/>
    </xf>
    <xf numFmtId="189" fontId="20" fillId="0" borderId="3" xfId="506" applyNumberFormat="1" applyFont="1" applyFill="1" applyBorder="1" applyAlignment="1">
      <alignment horizontal="center" vertical="center" wrapText="1"/>
      <protection/>
    </xf>
    <xf numFmtId="189" fontId="61" fillId="0" borderId="3" xfId="506" applyNumberFormat="1" applyFont="1" applyFill="1" applyBorder="1" applyAlignment="1">
      <alignment horizontal="center" vertical="center" wrapText="1"/>
      <protection/>
    </xf>
    <xf numFmtId="0" fontId="54" fillId="0" borderId="3" xfId="506" applyFont="1" applyFill="1" applyBorder="1" applyAlignment="1">
      <alignment horizontal="center" vertical="center" wrapText="1"/>
      <protection/>
    </xf>
    <xf numFmtId="0" fontId="20" fillId="0" borderId="27" xfId="506" applyFont="1" applyFill="1" applyBorder="1" applyAlignment="1">
      <alignment horizontal="center" vertical="center" wrapText="1"/>
      <protection/>
    </xf>
    <xf numFmtId="0" fontId="54" fillId="0" borderId="27" xfId="506" applyFont="1" applyFill="1" applyBorder="1" applyAlignment="1">
      <alignment horizontal="center" vertical="center" wrapText="1"/>
      <protection/>
    </xf>
    <xf numFmtId="3" fontId="20" fillId="0" borderId="3" xfId="501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" fontId="19" fillId="0" borderId="3" xfId="504" applyNumberFormat="1" applyFont="1" applyFill="1" applyBorder="1" applyAlignment="1" applyProtection="1">
      <alignment horizontal="left"/>
      <protection locked="0"/>
    </xf>
    <xf numFmtId="0" fontId="64" fillId="0" borderId="3" xfId="510" applyFont="1" applyFill="1" applyBorder="1" applyAlignment="1">
      <alignment horizontal="left" vertical="center"/>
      <protection/>
    </xf>
    <xf numFmtId="189" fontId="67" fillId="0" borderId="3" xfId="504" applyNumberFormat="1" applyFont="1" applyFill="1" applyBorder="1" applyAlignment="1" applyProtection="1">
      <alignment horizontal="center" vertical="center"/>
      <protection/>
    </xf>
    <xf numFmtId="189" fontId="67" fillId="0" borderId="3" xfId="504" applyNumberFormat="1" applyFont="1" applyFill="1" applyBorder="1" applyAlignment="1" applyProtection="1">
      <alignment horizontal="center" vertical="center"/>
      <protection locked="0"/>
    </xf>
    <xf numFmtId="3" fontId="21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21" fillId="17" borderId="0" xfId="504" applyNumberFormat="1" applyFont="1" applyFill="1" applyBorder="1" applyAlignment="1" applyProtection="1">
      <alignment horizontal="right"/>
      <protection locked="0"/>
    </xf>
    <xf numFmtId="190" fontId="21" fillId="0" borderId="0" xfId="504" applyNumberFormat="1" applyFont="1" applyFill="1" applyBorder="1" applyAlignment="1" applyProtection="1">
      <alignment horizontal="right"/>
      <protection locked="0"/>
    </xf>
    <xf numFmtId="190" fontId="21" fillId="17" borderId="0" xfId="504" applyNumberFormat="1" applyFont="1" applyFill="1" applyBorder="1" applyAlignment="1" applyProtection="1">
      <alignment horizontal="right"/>
      <protection locked="0"/>
    </xf>
    <xf numFmtId="0" fontId="58" fillId="0" borderId="0" xfId="506" applyFont="1" applyFill="1" applyAlignment="1">
      <alignment horizontal="right"/>
      <protection/>
    </xf>
    <xf numFmtId="3" fontId="64" fillId="0" borderId="3" xfId="510" applyNumberFormat="1" applyFont="1" applyFill="1" applyBorder="1" applyAlignment="1">
      <alignment horizontal="center" vertical="center"/>
      <protection/>
    </xf>
    <xf numFmtId="3" fontId="19" fillId="0" borderId="3" xfId="504" applyNumberFormat="1" applyFont="1" applyFill="1" applyBorder="1" applyAlignment="1" applyProtection="1">
      <alignment horizontal="center" vertical="center" wrapText="1" shrinkToFit="1"/>
      <protection locked="0"/>
    </xf>
    <xf numFmtId="3" fontId="64" fillId="0" borderId="3" xfId="504" applyNumberFormat="1" applyFont="1" applyFill="1" applyBorder="1" applyAlignment="1" applyProtection="1">
      <alignment horizontal="center" vertical="center"/>
      <protection locked="0"/>
    </xf>
    <xf numFmtId="1" fontId="19" fillId="0" borderId="3" xfId="504" applyNumberFormat="1" applyFont="1" applyFill="1" applyBorder="1" applyAlignment="1" applyProtection="1">
      <alignment horizontal="center"/>
      <protection locked="0"/>
    </xf>
    <xf numFmtId="3" fontId="64" fillId="0" borderId="3" xfId="504" applyNumberFormat="1" applyFont="1" applyFill="1" applyBorder="1" applyAlignment="1" applyProtection="1">
      <alignment horizontal="center" vertical="center"/>
      <protection/>
    </xf>
    <xf numFmtId="3" fontId="19" fillId="0" borderId="3" xfId="504" applyNumberFormat="1" applyFont="1" applyFill="1" applyBorder="1" applyAlignment="1" applyProtection="1">
      <alignment horizontal="center"/>
      <protection locked="0"/>
    </xf>
    <xf numFmtId="3" fontId="20" fillId="0" borderId="3" xfId="509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89" fontId="60" fillId="0" borderId="3" xfId="504" applyNumberFormat="1" applyFont="1" applyFill="1" applyBorder="1" applyAlignment="1" applyProtection="1">
      <alignment horizontal="center"/>
      <protection locked="0"/>
    </xf>
    <xf numFmtId="189" fontId="60" fillId="0" borderId="3" xfId="504" applyNumberFormat="1" applyFont="1" applyFill="1" applyBorder="1" applyAlignment="1" applyProtection="1">
      <alignment horizontal="center"/>
      <protection locked="0"/>
    </xf>
    <xf numFmtId="189" fontId="67" fillId="0" borderId="3" xfId="504" applyNumberFormat="1" applyFont="1" applyFill="1" applyBorder="1" applyAlignment="1" applyProtection="1">
      <alignment horizontal="center"/>
      <protection locked="0"/>
    </xf>
    <xf numFmtId="189" fontId="19" fillId="0" borderId="3" xfId="504" applyNumberFormat="1" applyFont="1" applyFill="1" applyBorder="1" applyAlignment="1" applyProtection="1">
      <alignment horizontal="center"/>
      <protection locked="0"/>
    </xf>
    <xf numFmtId="0" fontId="62" fillId="0" borderId="0" xfId="496" applyFont="1" applyBorder="1" applyAlignment="1">
      <alignment horizontal="center" vertical="center" wrapText="1"/>
      <protection/>
    </xf>
    <xf numFmtId="0" fontId="23" fillId="0" borderId="49" xfId="496" applyFont="1" applyFill="1" applyBorder="1" applyAlignment="1">
      <alignment horizontal="center" vertical="center" wrapText="1"/>
      <protection/>
    </xf>
    <xf numFmtId="0" fontId="23" fillId="0" borderId="50" xfId="496" applyFont="1" applyFill="1" applyBorder="1" applyAlignment="1">
      <alignment horizontal="center" vertical="center" wrapText="1"/>
      <protection/>
    </xf>
    <xf numFmtId="0" fontId="37" fillId="0" borderId="0" xfId="508" applyFont="1" applyBorder="1" applyAlignment="1">
      <alignment horizontal="left" vertical="center" wrapText="1"/>
      <protection/>
    </xf>
    <xf numFmtId="0" fontId="23" fillId="0" borderId="49" xfId="496" applyFont="1" applyBorder="1" applyAlignment="1">
      <alignment horizontal="center" vertical="center"/>
      <protection/>
    </xf>
    <xf numFmtId="0" fontId="23" fillId="0" borderId="51" xfId="496" applyFont="1" applyBorder="1" applyAlignment="1">
      <alignment horizontal="center" vertical="center"/>
      <protection/>
    </xf>
    <xf numFmtId="0" fontId="23" fillId="0" borderId="50" xfId="496" applyFont="1" applyBorder="1" applyAlignment="1">
      <alignment horizontal="center" vertical="center"/>
      <protection/>
    </xf>
    <xf numFmtId="0" fontId="39" fillId="0" borderId="0" xfId="506" applyFont="1" applyFill="1" applyAlignment="1">
      <alignment horizontal="center" vertical="center" wrapText="1"/>
      <protection/>
    </xf>
    <xf numFmtId="0" fontId="59" fillId="0" borderId="0" xfId="506" applyFont="1" applyFill="1" applyAlignment="1">
      <alignment horizontal="center"/>
      <protection/>
    </xf>
    <xf numFmtId="0" fontId="57" fillId="0" borderId="23" xfId="509" applyFont="1" applyFill="1" applyBorder="1" applyAlignment="1">
      <alignment horizontal="center" vertical="center" wrapText="1"/>
      <protection/>
    </xf>
    <xf numFmtId="0" fontId="20" fillId="0" borderId="52" xfId="509" applyFont="1" applyFill="1" applyBorder="1" applyAlignment="1">
      <alignment horizontal="center" vertical="center" wrapText="1"/>
      <protection/>
    </xf>
    <xf numFmtId="0" fontId="20" fillId="0" borderId="28" xfId="509" applyFont="1" applyFill="1" applyBorder="1" applyAlignment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/>
    </xf>
    <xf numFmtId="1" fontId="21" fillId="0" borderId="53" xfId="504" applyNumberFormat="1" applyFont="1" applyFill="1" applyBorder="1" applyAlignment="1" applyProtection="1">
      <alignment horizontal="center" vertical="center" wrapText="1"/>
      <protection/>
    </xf>
    <xf numFmtId="1" fontId="21" fillId="0" borderId="29" xfId="504" applyNumberFormat="1" applyFont="1" applyFill="1" applyBorder="1" applyAlignment="1" applyProtection="1">
      <alignment horizontal="center" vertical="center" wrapText="1"/>
      <protection/>
    </xf>
    <xf numFmtId="1" fontId="39" fillId="0" borderId="0" xfId="504" applyNumberFormat="1" applyFont="1" applyFill="1" applyAlignment="1" applyProtection="1">
      <alignment horizontal="center" vertical="center" wrapText="1"/>
      <protection locked="0"/>
    </xf>
    <xf numFmtId="1" fontId="54" fillId="0" borderId="0" xfId="504" applyNumberFormat="1" applyFont="1" applyFill="1" applyBorder="1" applyAlignment="1" applyProtection="1">
      <alignment horizontal="center"/>
      <protection locked="0"/>
    </xf>
    <xf numFmtId="1" fontId="65" fillId="0" borderId="3" xfId="504" applyNumberFormat="1" applyFont="1" applyFill="1" applyBorder="1" applyAlignment="1" applyProtection="1">
      <alignment horizontal="left"/>
      <protection locked="0"/>
    </xf>
    <xf numFmtId="1" fontId="21" fillId="0" borderId="24" xfId="505" applyNumberFormat="1" applyFont="1" applyFill="1" applyBorder="1" applyAlignment="1" applyProtection="1">
      <alignment horizontal="center" vertical="center" wrapText="1"/>
      <protection/>
    </xf>
    <xf numFmtId="1" fontId="21" fillId="0" borderId="53" xfId="505" applyNumberFormat="1" applyFont="1" applyFill="1" applyBorder="1" applyAlignment="1" applyProtection="1">
      <alignment horizontal="center" vertical="center" wrapText="1"/>
      <protection/>
    </xf>
    <xf numFmtId="1" fontId="21" fillId="0" borderId="29" xfId="505" applyNumberFormat="1" applyFont="1" applyFill="1" applyBorder="1" applyAlignment="1" applyProtection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53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04" applyNumberFormat="1" applyFont="1" applyFill="1" applyBorder="1" applyAlignment="1" applyProtection="1">
      <alignment horizontal="center" vertical="center" wrapText="1"/>
      <protection locked="0"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ФинᎰнсовый_Лист1 (3)_1" xfId="555"/>
    <cellStyle name="Comma" xfId="556"/>
    <cellStyle name="Comma [0]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Q10" sqref="Q10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31" t="s">
        <v>50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32" t="s">
        <v>9</v>
      </c>
      <c r="C3" s="133"/>
      <c r="D3" s="135" t="s">
        <v>0</v>
      </c>
      <c r="E3" s="136"/>
      <c r="F3" s="136"/>
      <c r="G3" s="137"/>
      <c r="H3" s="135" t="s">
        <v>2</v>
      </c>
      <c r="I3" s="136"/>
      <c r="J3" s="136"/>
      <c r="K3" s="137"/>
    </row>
    <row r="4" spans="1:11" s="8" customFormat="1" ht="39.75" customHeight="1">
      <c r="A4" s="65"/>
      <c r="B4" s="15" t="s">
        <v>51</v>
      </c>
      <c r="C4" s="16" t="s">
        <v>16</v>
      </c>
      <c r="D4" s="15" t="s">
        <v>51</v>
      </c>
      <c r="E4" s="70" t="s">
        <v>32</v>
      </c>
      <c r="F4" s="16" t="s">
        <v>16</v>
      </c>
      <c r="G4" s="70" t="s">
        <v>33</v>
      </c>
      <c r="H4" s="15" t="s">
        <v>51</v>
      </c>
      <c r="I4" s="70" t="s">
        <v>34</v>
      </c>
      <c r="J4" s="16" t="s">
        <v>16</v>
      </c>
      <c r="K4" s="99" t="s">
        <v>35</v>
      </c>
    </row>
    <row r="5" spans="1:11" s="53" customFormat="1" ht="16.5" customHeight="1">
      <c r="A5" s="64" t="s">
        <v>1</v>
      </c>
      <c r="B5" s="58" t="s">
        <v>22</v>
      </c>
      <c r="C5" s="59" t="s">
        <v>23</v>
      </c>
      <c r="D5" s="60" t="s">
        <v>24</v>
      </c>
      <c r="E5" s="61" t="s">
        <v>25</v>
      </c>
      <c r="F5" s="60" t="s">
        <v>26</v>
      </c>
      <c r="G5" s="62" t="s">
        <v>27</v>
      </c>
      <c r="H5" s="63" t="s">
        <v>28</v>
      </c>
      <c r="I5" s="61" t="s">
        <v>29</v>
      </c>
      <c r="J5" s="60" t="s">
        <v>30</v>
      </c>
      <c r="K5" s="62" t="s">
        <v>31</v>
      </c>
    </row>
    <row r="6" spans="1:11" s="8" customFormat="1" ht="53.25" customHeight="1">
      <c r="A6" s="17" t="s">
        <v>19</v>
      </c>
      <c r="B6" s="54">
        <v>496.6</v>
      </c>
      <c r="C6" s="55">
        <v>496.9</v>
      </c>
      <c r="D6" s="56">
        <v>232.7</v>
      </c>
      <c r="E6" s="68">
        <f>ROUND(D6/B6*100,1)</f>
        <v>46.9</v>
      </c>
      <c r="F6" s="56">
        <v>224</v>
      </c>
      <c r="G6" s="66">
        <f>ROUND(F6/C6*100,1)</f>
        <v>45.1</v>
      </c>
      <c r="H6" s="57">
        <v>263.9</v>
      </c>
      <c r="I6" s="68">
        <f>ROUND(H6/B6*100,1)</f>
        <v>53.1</v>
      </c>
      <c r="J6" s="56">
        <v>272.9</v>
      </c>
      <c r="K6" s="66">
        <f>ROUND(J6/C6*100,1)</f>
        <v>54.9</v>
      </c>
    </row>
    <row r="7" spans="1:11" s="8" customFormat="1" ht="54" customHeight="1">
      <c r="A7" s="18" t="s">
        <v>10</v>
      </c>
      <c r="B7" s="19">
        <v>62.5</v>
      </c>
      <c r="C7" s="20">
        <v>62.8</v>
      </c>
      <c r="D7" s="21">
        <v>55.7</v>
      </c>
      <c r="E7" s="41" t="s">
        <v>21</v>
      </c>
      <c r="F7" s="21">
        <v>53.9</v>
      </c>
      <c r="G7" s="51" t="s">
        <v>21</v>
      </c>
      <c r="H7" s="43">
        <v>70</v>
      </c>
      <c r="I7" s="41" t="s">
        <v>21</v>
      </c>
      <c r="J7" s="21">
        <v>72.8</v>
      </c>
      <c r="K7" s="51" t="s">
        <v>21</v>
      </c>
    </row>
    <row r="8" spans="1:11" s="8" customFormat="1" ht="53.25" customHeight="1">
      <c r="A8" s="22" t="s">
        <v>11</v>
      </c>
      <c r="B8" s="23">
        <v>445.8</v>
      </c>
      <c r="C8" s="24">
        <v>441</v>
      </c>
      <c r="D8" s="25">
        <v>210.8</v>
      </c>
      <c r="E8" s="41">
        <f>ROUND(D8/B8*100,1)</f>
        <v>47.3</v>
      </c>
      <c r="F8" s="25">
        <v>207</v>
      </c>
      <c r="G8" s="51">
        <f>ROUND(F8/C8*100,1)</f>
        <v>46.9</v>
      </c>
      <c r="H8" s="44">
        <v>235</v>
      </c>
      <c r="I8" s="41">
        <f>ROUND(H8/B8*100,1)</f>
        <v>52.7</v>
      </c>
      <c r="J8" s="25">
        <v>234</v>
      </c>
      <c r="K8" s="51">
        <f>ROUND(J8/C8*100,1)</f>
        <v>53.1</v>
      </c>
    </row>
    <row r="9" spans="1:11" s="8" customFormat="1" ht="43.5" customHeight="1">
      <c r="A9" s="26" t="s">
        <v>12</v>
      </c>
      <c r="B9" s="19">
        <v>56.1</v>
      </c>
      <c r="C9" s="20">
        <v>55.8</v>
      </c>
      <c r="D9" s="21">
        <v>50.5</v>
      </c>
      <c r="E9" s="41" t="s">
        <v>21</v>
      </c>
      <c r="F9" s="21">
        <v>49.8</v>
      </c>
      <c r="G9" s="51" t="s">
        <v>21</v>
      </c>
      <c r="H9" s="43">
        <v>62.3</v>
      </c>
      <c r="I9" s="41" t="s">
        <v>21</v>
      </c>
      <c r="J9" s="21">
        <v>62.4</v>
      </c>
      <c r="K9" s="51" t="s">
        <v>21</v>
      </c>
    </row>
    <row r="10" spans="1:11" s="8" customFormat="1" ht="65.25" customHeight="1">
      <c r="A10" s="22" t="s">
        <v>13</v>
      </c>
      <c r="B10" s="23">
        <v>50.8</v>
      </c>
      <c r="C10" s="24">
        <v>55.9</v>
      </c>
      <c r="D10" s="25">
        <v>21.9</v>
      </c>
      <c r="E10" s="41">
        <f>ROUND(D10/B10*100,1)</f>
        <v>43.1</v>
      </c>
      <c r="F10" s="25">
        <v>17</v>
      </c>
      <c r="G10" s="51">
        <f>ROUND(F10/C10*100,1)</f>
        <v>30.4</v>
      </c>
      <c r="H10" s="44">
        <v>28.9</v>
      </c>
      <c r="I10" s="41">
        <f>ROUND(H10/B10*100,1)</f>
        <v>56.9</v>
      </c>
      <c r="J10" s="25">
        <v>38.9</v>
      </c>
      <c r="K10" s="51">
        <f>ROUND(J10/C10*100,1)</f>
        <v>69.6</v>
      </c>
    </row>
    <row r="11" spans="1:11" s="8" customFormat="1" ht="57" customHeight="1" thickBot="1">
      <c r="A11" s="27" t="s">
        <v>14</v>
      </c>
      <c r="B11" s="28">
        <v>10.2</v>
      </c>
      <c r="C11" s="29">
        <v>11.2</v>
      </c>
      <c r="D11" s="30">
        <v>9.4</v>
      </c>
      <c r="E11" s="42" t="s">
        <v>21</v>
      </c>
      <c r="F11" s="30">
        <v>7.6</v>
      </c>
      <c r="G11" s="52" t="s">
        <v>21</v>
      </c>
      <c r="H11" s="45">
        <v>11</v>
      </c>
      <c r="I11" s="42" t="s">
        <v>21</v>
      </c>
      <c r="J11" s="30">
        <v>14.3</v>
      </c>
      <c r="K11" s="52" t="s">
        <v>21</v>
      </c>
    </row>
    <row r="12" spans="1:11" s="8" customFormat="1" ht="59.25" customHeight="1" thickBot="1" thickTop="1">
      <c r="A12" s="46" t="s">
        <v>20</v>
      </c>
      <c r="B12" s="47">
        <v>298.4</v>
      </c>
      <c r="C12" s="48">
        <v>293.9</v>
      </c>
      <c r="D12" s="49">
        <v>185.1</v>
      </c>
      <c r="E12" s="69">
        <f>ROUND(D12/B12*100,1)</f>
        <v>62</v>
      </c>
      <c r="F12" s="49">
        <v>191.7</v>
      </c>
      <c r="G12" s="67">
        <f>ROUND(F12/C12*100,1)</f>
        <v>65.2</v>
      </c>
      <c r="H12" s="50">
        <v>113.3</v>
      </c>
      <c r="I12" s="69">
        <f>ROUND(H12/B12*100,1)</f>
        <v>38</v>
      </c>
      <c r="J12" s="49">
        <v>102.2</v>
      </c>
      <c r="K12" s="67">
        <f>ROUND(J12/C12*100,1)</f>
        <v>34.8</v>
      </c>
    </row>
    <row r="13" spans="1:11" s="9" customFormat="1" ht="26.25" customHeight="1" thickTop="1">
      <c r="A13" s="134" t="s">
        <v>15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76" zoomScaleNormal="70" zoomScaleSheetLayoutView="76" zoomScalePageLayoutView="0" workbookViewId="0" topLeftCell="A1">
      <selection activeCell="E7" sqref="E7"/>
    </sheetView>
  </sheetViews>
  <sheetFormatPr defaultColWidth="0" defaultRowHeight="15"/>
  <cols>
    <col min="1" max="1" width="51.140625" style="75" customWidth="1"/>
    <col min="2" max="2" width="18.421875" style="75" customWidth="1"/>
    <col min="3" max="3" width="15.8515625" style="89" customWidth="1"/>
    <col min="4" max="4" width="12.7109375" style="89" customWidth="1"/>
    <col min="5" max="5" width="14.7109375" style="89" customWidth="1"/>
    <col min="6" max="6" width="12.421875" style="89" customWidth="1"/>
    <col min="7" max="7" width="11.28125" style="75" bestFit="1" customWidth="1"/>
    <col min="8" max="254" width="9.140625" style="75" customWidth="1"/>
    <col min="255" max="255" width="54.28125" style="75" customWidth="1"/>
    <col min="256" max="16384" width="0" style="75" hidden="1" customWidth="1"/>
  </cols>
  <sheetData>
    <row r="1" spans="1:6" ht="58.5" customHeight="1">
      <c r="A1" s="138" t="s">
        <v>73</v>
      </c>
      <c r="B1" s="138"/>
      <c r="C1" s="138"/>
      <c r="D1" s="138"/>
      <c r="E1" s="138"/>
      <c r="F1" s="138"/>
    </row>
    <row r="2" spans="1:6" s="76" customFormat="1" ht="21" customHeight="1">
      <c r="A2" s="139" t="s">
        <v>36</v>
      </c>
      <c r="B2" s="139"/>
      <c r="C2" s="139"/>
      <c r="D2" s="139"/>
      <c r="E2" s="139"/>
      <c r="F2" s="139"/>
    </row>
    <row r="3" spans="1:6" ht="18" customHeight="1">
      <c r="A3" s="77"/>
      <c r="B3" s="77"/>
      <c r="C3" s="77"/>
      <c r="D3" s="77"/>
      <c r="E3" s="77"/>
      <c r="F3" s="118" t="s">
        <v>55</v>
      </c>
    </row>
    <row r="4" spans="1:6" s="83" customFormat="1" ht="57" customHeight="1">
      <c r="A4" s="78" t="s">
        <v>37</v>
      </c>
      <c r="B4" s="79" t="s">
        <v>38</v>
      </c>
      <c r="C4" s="80" t="s">
        <v>2</v>
      </c>
      <c r="D4" s="81" t="s">
        <v>39</v>
      </c>
      <c r="E4" s="80" t="s">
        <v>0</v>
      </c>
      <c r="F4" s="82" t="s">
        <v>40</v>
      </c>
    </row>
    <row r="5" spans="1:6" s="98" customFormat="1" ht="17.25" customHeight="1">
      <c r="A5" s="96" t="s">
        <v>1</v>
      </c>
      <c r="B5" s="96">
        <v>1</v>
      </c>
      <c r="C5" s="97">
        <v>2</v>
      </c>
      <c r="D5" s="96">
        <v>3</v>
      </c>
      <c r="E5" s="97">
        <v>4</v>
      </c>
      <c r="F5" s="96">
        <v>5</v>
      </c>
    </row>
    <row r="6" spans="1:7" s="84" customFormat="1" ht="33.75" customHeight="1">
      <c r="A6" s="100" t="s">
        <v>41</v>
      </c>
      <c r="B6" s="125">
        <v>20915</v>
      </c>
      <c r="C6" s="109">
        <f>B6-E6</f>
        <v>9987</v>
      </c>
      <c r="D6" s="103">
        <f>C6/B6*100</f>
        <v>47.75041836002869</v>
      </c>
      <c r="E6" s="126">
        <v>10928</v>
      </c>
      <c r="F6" s="104">
        <f>E6/B6*100</f>
        <v>52.24958163997131</v>
      </c>
      <c r="G6" s="85"/>
    </row>
    <row r="7" spans="1:7" s="84" customFormat="1" ht="46.5" customHeight="1">
      <c r="A7" s="101" t="s">
        <v>47</v>
      </c>
      <c r="B7" s="126">
        <v>16272</v>
      </c>
      <c r="C7" s="109">
        <f>B7-E7</f>
        <v>9309</v>
      </c>
      <c r="D7" s="103">
        <f>C7/B7*100</f>
        <v>57.208702064896755</v>
      </c>
      <c r="E7" s="126">
        <v>6963</v>
      </c>
      <c r="F7" s="104">
        <f>E7/B7*100</f>
        <v>42.791297935103245</v>
      </c>
      <c r="G7" s="85"/>
    </row>
    <row r="8" spans="1:7" s="84" customFormat="1" ht="34.5" customHeight="1">
      <c r="A8" s="100" t="s">
        <v>42</v>
      </c>
      <c r="B8" s="125">
        <v>3951</v>
      </c>
      <c r="C8" s="109">
        <f>B8-E8</f>
        <v>2458</v>
      </c>
      <c r="D8" s="103">
        <f>C8/B8*100</f>
        <v>62.21209820298659</v>
      </c>
      <c r="E8" s="126">
        <v>1493</v>
      </c>
      <c r="F8" s="104">
        <f>E8/B8*100</f>
        <v>37.78790179701341</v>
      </c>
      <c r="G8" s="85"/>
    </row>
    <row r="9" spans="1:7" s="84" customFormat="1" ht="62.25" customHeight="1">
      <c r="A9" s="100" t="s">
        <v>5</v>
      </c>
      <c r="B9" s="125">
        <v>3559</v>
      </c>
      <c r="C9" s="109">
        <f>B9-E9</f>
        <v>1846</v>
      </c>
      <c r="D9" s="103">
        <f>C9/B9*100</f>
        <v>51.86850238831132</v>
      </c>
      <c r="E9" s="126">
        <v>1713</v>
      </c>
      <c r="F9" s="104">
        <f>E9/B9*100</f>
        <v>48.13149761168868</v>
      </c>
      <c r="G9" s="85"/>
    </row>
    <row r="10" spans="1:7" s="86" customFormat="1" ht="48.75" customHeight="1">
      <c r="A10" s="100" t="s">
        <v>43</v>
      </c>
      <c r="B10" s="125">
        <v>19655</v>
      </c>
      <c r="C10" s="109">
        <f>B10-E10</f>
        <v>9458</v>
      </c>
      <c r="D10" s="103">
        <f>C10/B10*100</f>
        <v>48.12007122869499</v>
      </c>
      <c r="E10" s="126">
        <v>10197</v>
      </c>
      <c r="F10" s="104">
        <f>E10/B10*100</f>
        <v>51.879928771305</v>
      </c>
      <c r="G10" s="85"/>
    </row>
    <row r="11" spans="1:7" s="86" customFormat="1" ht="27" customHeight="1">
      <c r="A11" s="140" t="s">
        <v>74</v>
      </c>
      <c r="B11" s="141"/>
      <c r="C11" s="141"/>
      <c r="D11" s="141"/>
      <c r="E11" s="141"/>
      <c r="F11" s="142"/>
      <c r="G11" s="85"/>
    </row>
    <row r="12" spans="1:7" s="86" customFormat="1" ht="48.75" customHeight="1">
      <c r="A12" s="78" t="s">
        <v>37</v>
      </c>
      <c r="B12" s="79" t="s">
        <v>38</v>
      </c>
      <c r="C12" s="106" t="s">
        <v>2</v>
      </c>
      <c r="D12" s="107" t="s">
        <v>39</v>
      </c>
      <c r="E12" s="106" t="s">
        <v>0</v>
      </c>
      <c r="F12" s="105" t="s">
        <v>40</v>
      </c>
      <c r="G12" s="85"/>
    </row>
    <row r="13" spans="1:8" ht="48.75" customHeight="1">
      <c r="A13" s="102" t="s">
        <v>48</v>
      </c>
      <c r="B13" s="108">
        <v>6675</v>
      </c>
      <c r="C13" s="108">
        <f>B13-E13</f>
        <v>2896</v>
      </c>
      <c r="D13" s="87">
        <f>C13/B13*100</f>
        <v>43.38576779026217</v>
      </c>
      <c r="E13" s="108">
        <v>3779</v>
      </c>
      <c r="F13" s="88">
        <f>E13/B13*100</f>
        <v>56.61423220973782</v>
      </c>
      <c r="G13" s="85"/>
      <c r="H13" s="86"/>
    </row>
    <row r="14" spans="1:7" ht="48.75" customHeight="1">
      <c r="A14" s="102" t="s">
        <v>44</v>
      </c>
      <c r="B14" s="108">
        <v>5125</v>
      </c>
      <c r="C14" s="108">
        <f>B14-E14</f>
        <v>2317</v>
      </c>
      <c r="D14" s="87">
        <f>C14/B14*100</f>
        <v>45.20975609756098</v>
      </c>
      <c r="E14" s="108">
        <v>2808</v>
      </c>
      <c r="F14" s="88">
        <f>E14/B14*100</f>
        <v>54.79024390243903</v>
      </c>
      <c r="G14" s="85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30"/>
  <sheetViews>
    <sheetView view="pageBreakPreview" zoomScale="80" zoomScaleNormal="85" zoomScaleSheetLayoutView="80" zoomScalePageLayoutView="0" workbookViewId="0" topLeftCell="A1">
      <selection activeCell="M16" sqref="M16"/>
    </sheetView>
  </sheetViews>
  <sheetFormatPr defaultColWidth="9.140625" defaultRowHeight="15"/>
  <cols>
    <col min="1" max="1" width="13.421875" style="40" customWidth="1"/>
    <col min="2" max="2" width="7.00390625" style="39" customWidth="1"/>
    <col min="3" max="3" width="8.28125" style="34" customWidth="1"/>
    <col min="4" max="4" width="6.8515625" style="33" customWidth="1"/>
    <col min="5" max="5" width="7.8515625" style="33" customWidth="1"/>
    <col min="6" max="6" width="9.140625" style="33" customWidth="1"/>
    <col min="7" max="7" width="6.8515625" style="33" customWidth="1"/>
    <col min="8" max="8" width="7.8515625" style="33" customWidth="1"/>
    <col min="9" max="9" width="8.421875" style="34" customWidth="1"/>
    <col min="10" max="10" width="6.7109375" style="33" customWidth="1"/>
    <col min="11" max="11" width="8.140625" style="33" customWidth="1"/>
    <col min="12" max="12" width="9.140625" style="34" customWidth="1"/>
    <col min="13" max="13" width="7.00390625" style="33" customWidth="1"/>
    <col min="14" max="14" width="9.57421875" style="33" customWidth="1"/>
    <col min="15" max="15" width="9.140625" style="34" customWidth="1"/>
    <col min="16" max="16" width="6.421875" style="33" customWidth="1"/>
    <col min="17" max="17" width="8.140625" style="33" customWidth="1"/>
    <col min="18" max="18" width="8.7109375" style="34" customWidth="1"/>
    <col min="19" max="19" width="7.00390625" style="33" customWidth="1"/>
    <col min="20" max="20" width="8.140625" style="33" customWidth="1"/>
    <col min="21" max="21" width="8.57421875" style="33" customWidth="1"/>
    <col min="22" max="22" width="6.57421875" style="2" customWidth="1"/>
    <col min="23" max="175" width="9.140625" style="2" customWidth="1"/>
    <col min="176" max="176" width="15.28125" style="2" customWidth="1"/>
    <col min="177" max="177" width="8.7109375" style="2" customWidth="1"/>
    <col min="178" max="178" width="8.28125" style="2" customWidth="1"/>
    <col min="179" max="179" width="6.140625" style="2" customWidth="1"/>
    <col min="180" max="180" width="8.28125" style="2" customWidth="1"/>
    <col min="181" max="181" width="8.57421875" style="2" customWidth="1"/>
    <col min="182" max="182" width="6.421875" style="2" customWidth="1"/>
    <col min="183" max="183" width="8.28125" style="2" customWidth="1"/>
    <col min="184" max="184" width="8.57421875" style="2" customWidth="1"/>
    <col min="185" max="185" width="6.00390625" style="2" customWidth="1"/>
    <col min="186" max="186" width="7.140625" style="2" customWidth="1"/>
    <col min="187" max="187" width="7.00390625" style="2" customWidth="1"/>
    <col min="188" max="188" width="6.28125" style="2" customWidth="1"/>
    <col min="189" max="189" width="7.57421875" style="2" customWidth="1"/>
    <col min="190" max="190" width="7.00390625" style="2" customWidth="1"/>
    <col min="191" max="191" width="6.421875" style="2" customWidth="1"/>
    <col min="192" max="192" width="7.140625" style="2" customWidth="1"/>
    <col min="193" max="193" width="7.28125" style="2" customWidth="1"/>
    <col min="194" max="194" width="6.7109375" style="2" customWidth="1"/>
    <col min="195" max="195" width="8.7109375" style="2" customWidth="1"/>
    <col min="196" max="196" width="8.57421875" style="2" customWidth="1"/>
    <col min="197" max="197" width="6.57421875" style="2" customWidth="1"/>
    <col min="198" max="198" width="9.00390625" style="2" customWidth="1"/>
    <col min="199" max="199" width="8.28125" style="2" customWidth="1"/>
    <col min="200" max="200" width="6.00390625" style="2" customWidth="1"/>
    <col min="201" max="201" width="8.28125" style="2" customWidth="1"/>
    <col min="202" max="202" width="8.8515625" style="2" customWidth="1"/>
    <col min="203" max="203" width="6.421875" style="2" customWidth="1"/>
    <col min="204" max="204" width="8.421875" style="2" customWidth="1"/>
    <col min="205" max="205" width="8.28125" style="2" customWidth="1"/>
    <col min="206" max="206" width="6.28125" style="2" customWidth="1"/>
    <col min="207" max="207" width="8.421875" style="2" customWidth="1"/>
    <col min="208" max="208" width="8.28125" style="2" customWidth="1"/>
    <col min="209" max="209" width="6.140625" style="2" customWidth="1"/>
    <col min="210" max="210" width="8.57421875" style="2" customWidth="1"/>
    <col min="211" max="211" width="8.421875" style="2" customWidth="1"/>
    <col min="212" max="212" width="6.28125" style="2" customWidth="1"/>
    <col min="213" max="16384" width="9.140625" style="2" customWidth="1"/>
  </cols>
  <sheetData>
    <row r="1" spans="1:22" s="1" customFormat="1" ht="30" customHeight="1">
      <c r="A1" s="146" t="s">
        <v>56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s="1" customFormat="1" ht="19.5" customHeight="1">
      <c r="A2" s="155" t="s">
        <v>75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1" s="1" customFormat="1" ht="12.75" customHeight="1">
      <c r="A3" s="72"/>
      <c r="B3" s="38"/>
      <c r="C3" s="35"/>
      <c r="D3" s="36"/>
      <c r="E3" s="36"/>
      <c r="F3" s="36"/>
      <c r="G3" s="36"/>
      <c r="H3" s="36"/>
      <c r="I3" s="35"/>
      <c r="J3" s="31"/>
      <c r="K3" s="31"/>
      <c r="L3" s="35"/>
      <c r="M3" s="36"/>
      <c r="N3" s="37"/>
      <c r="O3" s="35"/>
      <c r="P3" s="36"/>
      <c r="Q3" s="36"/>
      <c r="R3" s="32"/>
      <c r="S3" s="32"/>
      <c r="T3" s="32"/>
      <c r="U3" s="147"/>
    </row>
    <row r="4" spans="1:22" s="73" customFormat="1" ht="79.5" customHeight="1">
      <c r="A4" s="148"/>
      <c r="B4" s="143" t="s">
        <v>3</v>
      </c>
      <c r="C4" s="144"/>
      <c r="D4" s="145"/>
      <c r="E4" s="143" t="s">
        <v>49</v>
      </c>
      <c r="F4" s="144"/>
      <c r="G4" s="145"/>
      <c r="H4" s="143" t="s">
        <v>4</v>
      </c>
      <c r="I4" s="144"/>
      <c r="J4" s="145"/>
      <c r="K4" s="143" t="s">
        <v>5</v>
      </c>
      <c r="L4" s="144"/>
      <c r="M4" s="145"/>
      <c r="N4" s="143" t="s">
        <v>17</v>
      </c>
      <c r="O4" s="144"/>
      <c r="P4" s="145"/>
      <c r="Q4" s="152" t="s">
        <v>6</v>
      </c>
      <c r="R4" s="153"/>
      <c r="S4" s="154"/>
      <c r="T4" s="149" t="s">
        <v>18</v>
      </c>
      <c r="U4" s="150"/>
      <c r="V4" s="151"/>
    </row>
    <row r="5" spans="1:22" s="71" customFormat="1" ht="33.75" customHeight="1">
      <c r="A5" s="148"/>
      <c r="B5" s="90" t="s">
        <v>7</v>
      </c>
      <c r="C5" s="91" t="s">
        <v>45</v>
      </c>
      <c r="D5" s="91" t="s">
        <v>46</v>
      </c>
      <c r="E5" s="92" t="s">
        <v>7</v>
      </c>
      <c r="F5" s="91" t="s">
        <v>45</v>
      </c>
      <c r="G5" s="91" t="s">
        <v>46</v>
      </c>
      <c r="H5" s="92" t="s">
        <v>7</v>
      </c>
      <c r="I5" s="91" t="s">
        <v>45</v>
      </c>
      <c r="J5" s="91" t="s">
        <v>46</v>
      </c>
      <c r="K5" s="92" t="s">
        <v>7</v>
      </c>
      <c r="L5" s="91" t="s">
        <v>45</v>
      </c>
      <c r="M5" s="91" t="s">
        <v>46</v>
      </c>
      <c r="N5" s="92" t="s">
        <v>7</v>
      </c>
      <c r="O5" s="91" t="s">
        <v>45</v>
      </c>
      <c r="P5" s="91" t="s">
        <v>46</v>
      </c>
      <c r="Q5" s="92" t="s">
        <v>7</v>
      </c>
      <c r="R5" s="91" t="s">
        <v>45</v>
      </c>
      <c r="S5" s="91" t="s">
        <v>46</v>
      </c>
      <c r="T5" s="92" t="s">
        <v>7</v>
      </c>
      <c r="U5" s="91" t="s">
        <v>45</v>
      </c>
      <c r="V5" s="91" t="s">
        <v>46</v>
      </c>
    </row>
    <row r="6" spans="1:22" s="95" customFormat="1" ht="9.75" customHeight="1">
      <c r="A6" s="93" t="s">
        <v>1</v>
      </c>
      <c r="B6" s="94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4">
        <v>10</v>
      </c>
      <c r="L6" s="94">
        <v>11</v>
      </c>
      <c r="M6" s="94">
        <v>12</v>
      </c>
      <c r="N6" s="94">
        <v>13</v>
      </c>
      <c r="O6" s="94">
        <v>14</v>
      </c>
      <c r="P6" s="94">
        <v>15</v>
      </c>
      <c r="Q6" s="94">
        <v>16</v>
      </c>
      <c r="R6" s="94">
        <v>17</v>
      </c>
      <c r="S6" s="94">
        <v>18</v>
      </c>
      <c r="T6" s="94">
        <v>19</v>
      </c>
      <c r="U6" s="94">
        <v>20</v>
      </c>
      <c r="V6" s="94">
        <v>21</v>
      </c>
    </row>
    <row r="7" spans="1:22" s="74" customFormat="1" ht="18.75" customHeight="1">
      <c r="A7" s="111" t="s">
        <v>8</v>
      </c>
      <c r="B7" s="119">
        <v>20915</v>
      </c>
      <c r="C7" s="112">
        <v>47.8</v>
      </c>
      <c r="D7" s="112">
        <v>52.24958163997131</v>
      </c>
      <c r="E7" s="121">
        <v>16272</v>
      </c>
      <c r="F7" s="112">
        <v>57.2</v>
      </c>
      <c r="G7" s="112">
        <v>42.791297935103245</v>
      </c>
      <c r="H7" s="121">
        <v>3951</v>
      </c>
      <c r="I7" s="113">
        <v>62.2</v>
      </c>
      <c r="J7" s="113">
        <v>37.78790179701341</v>
      </c>
      <c r="K7" s="121">
        <v>3559</v>
      </c>
      <c r="L7" s="113">
        <v>51.9</v>
      </c>
      <c r="M7" s="112">
        <v>48.13149761168868</v>
      </c>
      <c r="N7" s="123">
        <v>19655</v>
      </c>
      <c r="O7" s="112">
        <v>48.1</v>
      </c>
      <c r="P7" s="112">
        <v>51.879928771305</v>
      </c>
      <c r="Q7" s="123">
        <v>6675</v>
      </c>
      <c r="R7" s="113">
        <v>43.4</v>
      </c>
      <c r="S7" s="113">
        <v>56.61423220973782</v>
      </c>
      <c r="T7" s="121">
        <v>5125</v>
      </c>
      <c r="U7" s="113">
        <v>45.2</v>
      </c>
      <c r="V7" s="113">
        <v>54.79024390243903</v>
      </c>
    </row>
    <row r="8" spans="1:22" ht="15.75">
      <c r="A8" s="110" t="s">
        <v>57</v>
      </c>
      <c r="B8" s="120">
        <v>920</v>
      </c>
      <c r="C8" s="112">
        <f aca="true" t="shared" si="0" ref="C8:C27">100-D8</f>
        <v>43.586956521739125</v>
      </c>
      <c r="D8" s="129">
        <v>56.413043478260875</v>
      </c>
      <c r="E8" s="122">
        <v>628</v>
      </c>
      <c r="F8" s="112">
        <f aca="true" t="shared" si="1" ref="F8:F27">100-G8</f>
        <v>55.89171974522293</v>
      </c>
      <c r="G8" s="130">
        <v>44.10828025477707</v>
      </c>
      <c r="H8" s="122">
        <v>154</v>
      </c>
      <c r="I8" s="113">
        <f aca="true" t="shared" si="2" ref="I8:I27">100-J8</f>
        <v>51.298701298701296</v>
      </c>
      <c r="J8" s="127">
        <v>48.701298701298704</v>
      </c>
      <c r="K8" s="122">
        <v>176</v>
      </c>
      <c r="L8" s="113">
        <f aca="true" t="shared" si="3" ref="L8:L27">100-M8</f>
        <v>46.02272727272727</v>
      </c>
      <c r="M8" s="127">
        <v>53.97727272727273</v>
      </c>
      <c r="N8" s="122">
        <v>892</v>
      </c>
      <c r="O8" s="112">
        <f aca="true" t="shared" si="4" ref="O8:O27">100-P8</f>
        <v>43.497757847533634</v>
      </c>
      <c r="P8" s="127">
        <v>56.502242152466366</v>
      </c>
      <c r="Q8" s="124">
        <v>303</v>
      </c>
      <c r="R8" s="113">
        <f aca="true" t="shared" si="5" ref="R8:R27">100-S8</f>
        <v>45.54455445544554</v>
      </c>
      <c r="S8" s="127">
        <v>54.45544554455446</v>
      </c>
      <c r="T8" s="122">
        <v>230</v>
      </c>
      <c r="U8" s="113">
        <f aca="true" t="shared" si="6" ref="U8:U27">100-V8</f>
        <v>49.56521739130435</v>
      </c>
      <c r="V8" s="128">
        <v>50.43478260869565</v>
      </c>
    </row>
    <row r="9" spans="1:22" ht="15.75">
      <c r="A9" s="110" t="s">
        <v>58</v>
      </c>
      <c r="B9" s="120">
        <v>902</v>
      </c>
      <c r="C9" s="112">
        <f t="shared" si="0"/>
        <v>44.567627494456765</v>
      </c>
      <c r="D9" s="129">
        <v>55.432372505543235</v>
      </c>
      <c r="E9" s="122">
        <v>781</v>
      </c>
      <c r="F9" s="112">
        <f t="shared" si="1"/>
        <v>50.832266325224076</v>
      </c>
      <c r="G9" s="130">
        <v>49.167733674775924</v>
      </c>
      <c r="H9" s="122">
        <v>193</v>
      </c>
      <c r="I9" s="113">
        <f t="shared" si="2"/>
        <v>53.8860103626943</v>
      </c>
      <c r="J9" s="127">
        <v>46.1139896373057</v>
      </c>
      <c r="K9" s="122">
        <v>268</v>
      </c>
      <c r="L9" s="113">
        <f t="shared" si="3"/>
        <v>36.19402985074627</v>
      </c>
      <c r="M9" s="127">
        <v>63.80597014925373</v>
      </c>
      <c r="N9" s="122">
        <v>846</v>
      </c>
      <c r="O9" s="112">
        <f t="shared" si="4"/>
        <v>44.326241134751776</v>
      </c>
      <c r="P9" s="127">
        <v>55.673758865248224</v>
      </c>
      <c r="Q9" s="122">
        <v>280</v>
      </c>
      <c r="R9" s="113">
        <f t="shared" si="5"/>
        <v>38.92857142857142</v>
      </c>
      <c r="S9" s="127">
        <v>61.07142857142858</v>
      </c>
      <c r="T9" s="122">
        <v>211</v>
      </c>
      <c r="U9" s="113">
        <f t="shared" si="6"/>
        <v>43.127962085308056</v>
      </c>
      <c r="V9" s="128">
        <v>56.872037914691944</v>
      </c>
    </row>
    <row r="10" spans="1:22" ht="15.75">
      <c r="A10" s="110" t="s">
        <v>59</v>
      </c>
      <c r="B10" s="120">
        <v>535</v>
      </c>
      <c r="C10" s="112">
        <f t="shared" si="0"/>
        <v>52.14953271028037</v>
      </c>
      <c r="D10" s="129">
        <v>47.85046728971963</v>
      </c>
      <c r="E10" s="122">
        <v>425</v>
      </c>
      <c r="F10" s="112">
        <f t="shared" si="1"/>
        <v>71.05882352941177</v>
      </c>
      <c r="G10" s="130">
        <v>28.941176470588236</v>
      </c>
      <c r="H10" s="122">
        <v>184</v>
      </c>
      <c r="I10" s="113">
        <f t="shared" si="2"/>
        <v>71.73913043478261</v>
      </c>
      <c r="J10" s="127">
        <v>28.26086956521739</v>
      </c>
      <c r="K10" s="122">
        <v>119</v>
      </c>
      <c r="L10" s="113">
        <f t="shared" si="3"/>
        <v>82.35294117647058</v>
      </c>
      <c r="M10" s="127">
        <v>17.647058823529413</v>
      </c>
      <c r="N10" s="122">
        <v>524</v>
      </c>
      <c r="O10" s="112">
        <f t="shared" si="4"/>
        <v>52.67175572519084</v>
      </c>
      <c r="P10" s="127">
        <v>47.32824427480916</v>
      </c>
      <c r="Q10" s="122">
        <v>103</v>
      </c>
      <c r="R10" s="113">
        <f t="shared" si="5"/>
        <v>41.747572815533985</v>
      </c>
      <c r="S10" s="127">
        <v>58.252427184466015</v>
      </c>
      <c r="T10" s="122">
        <v>75</v>
      </c>
      <c r="U10" s="113">
        <f t="shared" si="6"/>
        <v>49.33333333333333</v>
      </c>
      <c r="V10" s="128">
        <v>50.66666666666667</v>
      </c>
    </row>
    <row r="11" spans="1:22" ht="15.75">
      <c r="A11" s="110" t="s">
        <v>60</v>
      </c>
      <c r="B11" s="120">
        <v>584</v>
      </c>
      <c r="C11" s="112">
        <f t="shared" si="0"/>
        <v>58.56164383561644</v>
      </c>
      <c r="D11" s="129">
        <v>41.43835616438356</v>
      </c>
      <c r="E11" s="122">
        <v>458</v>
      </c>
      <c r="F11" s="112">
        <f t="shared" si="1"/>
        <v>62.00873362445415</v>
      </c>
      <c r="G11" s="130">
        <v>37.99126637554585</v>
      </c>
      <c r="H11" s="122">
        <v>179</v>
      </c>
      <c r="I11" s="113">
        <f t="shared" si="2"/>
        <v>79.3296089385475</v>
      </c>
      <c r="J11" s="127">
        <v>20.670391061452513</v>
      </c>
      <c r="K11" s="122">
        <v>182</v>
      </c>
      <c r="L11" s="113">
        <f t="shared" si="3"/>
        <v>63.73626373626374</v>
      </c>
      <c r="M11" s="127">
        <v>36.26373626373626</v>
      </c>
      <c r="N11" s="122">
        <v>575</v>
      </c>
      <c r="O11" s="112">
        <f t="shared" si="4"/>
        <v>59.130434782608695</v>
      </c>
      <c r="P11" s="127">
        <v>40.869565217391305</v>
      </c>
      <c r="Q11" s="122">
        <v>119</v>
      </c>
      <c r="R11" s="113">
        <f t="shared" si="5"/>
        <v>55.462184873949575</v>
      </c>
      <c r="S11" s="127">
        <v>44.537815126050425</v>
      </c>
      <c r="T11" s="122">
        <v>85</v>
      </c>
      <c r="U11" s="113">
        <f t="shared" si="6"/>
        <v>61.17647058823529</v>
      </c>
      <c r="V11" s="128">
        <v>38.82352941176471</v>
      </c>
    </row>
    <row r="12" spans="1:22" ht="15.75">
      <c r="A12" s="110" t="s">
        <v>61</v>
      </c>
      <c r="B12" s="120">
        <v>664</v>
      </c>
      <c r="C12" s="112">
        <f t="shared" si="0"/>
        <v>53.6144578313253</v>
      </c>
      <c r="D12" s="129">
        <v>46.3855421686747</v>
      </c>
      <c r="E12" s="122">
        <v>336</v>
      </c>
      <c r="F12" s="112">
        <f t="shared" si="1"/>
        <v>66.36904761904762</v>
      </c>
      <c r="G12" s="130">
        <v>33.63095238095239</v>
      </c>
      <c r="H12" s="122">
        <v>153</v>
      </c>
      <c r="I12" s="113">
        <f t="shared" si="2"/>
        <v>75.16339869281046</v>
      </c>
      <c r="J12" s="127">
        <v>24.836601307189543</v>
      </c>
      <c r="K12" s="122">
        <v>130</v>
      </c>
      <c r="L12" s="113">
        <f t="shared" si="3"/>
        <v>70</v>
      </c>
      <c r="M12" s="127">
        <v>30</v>
      </c>
      <c r="N12" s="122">
        <v>655</v>
      </c>
      <c r="O12" s="112">
        <f t="shared" si="4"/>
        <v>53.587786259541986</v>
      </c>
      <c r="P12" s="127">
        <v>46.412213740458014</v>
      </c>
      <c r="Q12" s="122">
        <v>260</v>
      </c>
      <c r="R12" s="113">
        <f t="shared" si="5"/>
        <v>41.92307692307692</v>
      </c>
      <c r="S12" s="127">
        <v>58.07692307692308</v>
      </c>
      <c r="T12" s="122">
        <v>210</v>
      </c>
      <c r="U12" s="113">
        <f t="shared" si="6"/>
        <v>43.333333333333336</v>
      </c>
      <c r="V12" s="128">
        <v>56.666666666666664</v>
      </c>
    </row>
    <row r="13" spans="1:22" ht="15.75">
      <c r="A13" s="110" t="s">
        <v>62</v>
      </c>
      <c r="B13" s="120">
        <v>685</v>
      </c>
      <c r="C13" s="112">
        <f t="shared" si="0"/>
        <v>56.64233576642336</v>
      </c>
      <c r="D13" s="129">
        <v>43.35766423357664</v>
      </c>
      <c r="E13" s="122">
        <v>489</v>
      </c>
      <c r="F13" s="112">
        <f t="shared" si="1"/>
        <v>63.39468302658487</v>
      </c>
      <c r="G13" s="130">
        <v>36.60531697341513</v>
      </c>
      <c r="H13" s="122">
        <v>193</v>
      </c>
      <c r="I13" s="113">
        <f t="shared" si="2"/>
        <v>84.97409326424871</v>
      </c>
      <c r="J13" s="127">
        <v>15.025906735751295</v>
      </c>
      <c r="K13" s="122">
        <v>247</v>
      </c>
      <c r="L13" s="113">
        <f t="shared" si="3"/>
        <v>76.92307692307692</v>
      </c>
      <c r="M13" s="127">
        <v>23.076923076923077</v>
      </c>
      <c r="N13" s="122">
        <v>662</v>
      </c>
      <c r="O13" s="112">
        <f t="shared" si="4"/>
        <v>56.948640483383684</v>
      </c>
      <c r="P13" s="127">
        <v>43.051359516616316</v>
      </c>
      <c r="Q13" s="122">
        <v>209</v>
      </c>
      <c r="R13" s="113">
        <f t="shared" si="5"/>
        <v>44.97607655502392</v>
      </c>
      <c r="S13" s="127">
        <v>55.02392344497608</v>
      </c>
      <c r="T13" s="122">
        <v>155</v>
      </c>
      <c r="U13" s="113">
        <f t="shared" si="6"/>
        <v>43.87096774193549</v>
      </c>
      <c r="V13" s="128">
        <v>56.12903225806451</v>
      </c>
    </row>
    <row r="14" spans="1:22" ht="15.75">
      <c r="A14" s="110" t="s">
        <v>76</v>
      </c>
      <c r="B14" s="120">
        <v>1774</v>
      </c>
      <c r="C14" s="112">
        <f t="shared" si="0"/>
        <v>44.19391206313416</v>
      </c>
      <c r="D14" s="129">
        <v>55.80608793686584</v>
      </c>
      <c r="E14" s="122">
        <v>1036</v>
      </c>
      <c r="F14" s="112">
        <f t="shared" si="1"/>
        <v>51.833976833976834</v>
      </c>
      <c r="G14" s="130">
        <v>48.166023166023166</v>
      </c>
      <c r="H14" s="122">
        <v>266</v>
      </c>
      <c r="I14" s="113">
        <f t="shared" si="2"/>
        <v>45.11278195488722</v>
      </c>
      <c r="J14" s="127">
        <v>54.88721804511278</v>
      </c>
      <c r="K14" s="122">
        <v>174</v>
      </c>
      <c r="L14" s="113">
        <f t="shared" si="3"/>
        <v>43.67816091954023</v>
      </c>
      <c r="M14" s="127">
        <v>56.32183908045977</v>
      </c>
      <c r="N14" s="122">
        <v>1642</v>
      </c>
      <c r="O14" s="112">
        <f t="shared" si="4"/>
        <v>44.579780755176614</v>
      </c>
      <c r="P14" s="127">
        <v>55.420219244823386</v>
      </c>
      <c r="Q14" s="122">
        <v>369</v>
      </c>
      <c r="R14" s="113">
        <f t="shared" si="5"/>
        <v>52.03252032520325</v>
      </c>
      <c r="S14" s="127">
        <v>47.96747967479675</v>
      </c>
      <c r="T14" s="122">
        <v>257</v>
      </c>
      <c r="U14" s="113">
        <f t="shared" si="6"/>
        <v>57.976653696498055</v>
      </c>
      <c r="V14" s="128">
        <v>42.023346303501945</v>
      </c>
    </row>
    <row r="15" spans="1:22" ht="15.75">
      <c r="A15" s="110" t="s">
        <v>54</v>
      </c>
      <c r="B15" s="120">
        <v>1356</v>
      </c>
      <c r="C15" s="112">
        <f t="shared" si="0"/>
        <v>54.05604719764012</v>
      </c>
      <c r="D15" s="129">
        <v>45.94395280235988</v>
      </c>
      <c r="E15" s="122">
        <v>973</v>
      </c>
      <c r="F15" s="112">
        <f t="shared" si="1"/>
        <v>57.75950668036999</v>
      </c>
      <c r="G15" s="130">
        <v>42.24049331963001</v>
      </c>
      <c r="H15" s="122">
        <v>294</v>
      </c>
      <c r="I15" s="113">
        <f t="shared" si="2"/>
        <v>57.142857142857146</v>
      </c>
      <c r="J15" s="127">
        <v>42.857142857142854</v>
      </c>
      <c r="K15" s="122">
        <v>226</v>
      </c>
      <c r="L15" s="113">
        <f t="shared" si="3"/>
        <v>41.150442477876105</v>
      </c>
      <c r="M15" s="127">
        <v>58.849557522123895</v>
      </c>
      <c r="N15" s="122">
        <v>1329</v>
      </c>
      <c r="O15" s="112">
        <f t="shared" si="4"/>
        <v>54.5522949586155</v>
      </c>
      <c r="P15" s="127">
        <v>45.4477050413845</v>
      </c>
      <c r="Q15" s="122">
        <v>379</v>
      </c>
      <c r="R15" s="113">
        <f t="shared" si="5"/>
        <v>46.174142480211074</v>
      </c>
      <c r="S15" s="127">
        <v>53.825857519788926</v>
      </c>
      <c r="T15" s="122">
        <v>304</v>
      </c>
      <c r="U15" s="113">
        <f t="shared" si="6"/>
        <v>47.69736842105263</v>
      </c>
      <c r="V15" s="128">
        <v>52.30263157894737</v>
      </c>
    </row>
    <row r="16" spans="1:22" ht="15.75">
      <c r="A16" s="110" t="s">
        <v>63</v>
      </c>
      <c r="B16" s="120">
        <v>633</v>
      </c>
      <c r="C16" s="112">
        <f t="shared" si="0"/>
        <v>54.81832543443918</v>
      </c>
      <c r="D16" s="129">
        <v>45.18167456556082</v>
      </c>
      <c r="E16" s="122">
        <v>492</v>
      </c>
      <c r="F16" s="112">
        <f t="shared" si="1"/>
        <v>60.36585365853659</v>
      </c>
      <c r="G16" s="130">
        <v>39.63414634146341</v>
      </c>
      <c r="H16" s="122">
        <v>112</v>
      </c>
      <c r="I16" s="113">
        <f t="shared" si="2"/>
        <v>77.67857142857143</v>
      </c>
      <c r="J16" s="127">
        <v>22.321428571428573</v>
      </c>
      <c r="K16" s="122">
        <v>109</v>
      </c>
      <c r="L16" s="113">
        <f t="shared" si="3"/>
        <v>47.706422018348626</v>
      </c>
      <c r="M16" s="127">
        <v>52.293577981651374</v>
      </c>
      <c r="N16" s="122">
        <v>625</v>
      </c>
      <c r="O16" s="112">
        <f t="shared" si="4"/>
        <v>54.72</v>
      </c>
      <c r="P16" s="127">
        <v>45.28</v>
      </c>
      <c r="Q16" s="122">
        <v>204</v>
      </c>
      <c r="R16" s="113">
        <f t="shared" si="5"/>
        <v>49.01960784313726</v>
      </c>
      <c r="S16" s="127">
        <v>50.98039215686274</v>
      </c>
      <c r="T16" s="122">
        <v>160</v>
      </c>
      <c r="U16" s="113">
        <f t="shared" si="6"/>
        <v>50.625</v>
      </c>
      <c r="V16" s="128">
        <v>49.375</v>
      </c>
    </row>
    <row r="17" spans="1:22" ht="15.75">
      <c r="A17" s="110" t="s">
        <v>64</v>
      </c>
      <c r="B17" s="120">
        <v>446</v>
      </c>
      <c r="C17" s="112">
        <f t="shared" si="0"/>
        <v>57.17488789237668</v>
      </c>
      <c r="D17" s="129">
        <v>42.82511210762332</v>
      </c>
      <c r="E17" s="122">
        <v>463</v>
      </c>
      <c r="F17" s="112">
        <f t="shared" si="1"/>
        <v>66.30669546436286</v>
      </c>
      <c r="G17" s="130">
        <v>33.69330453563715</v>
      </c>
      <c r="H17" s="122">
        <v>148</v>
      </c>
      <c r="I17" s="113">
        <f t="shared" si="2"/>
        <v>89.1891891891892</v>
      </c>
      <c r="J17" s="127">
        <v>10.81081081081081</v>
      </c>
      <c r="K17" s="122">
        <v>119</v>
      </c>
      <c r="L17" s="113">
        <f t="shared" si="3"/>
        <v>44.53781512605042</v>
      </c>
      <c r="M17" s="127">
        <v>55.46218487394958</v>
      </c>
      <c r="N17" s="122">
        <v>435</v>
      </c>
      <c r="O17" s="112">
        <f t="shared" si="4"/>
        <v>57.4712643678161</v>
      </c>
      <c r="P17" s="127">
        <v>42.5287356321839</v>
      </c>
      <c r="Q17" s="122">
        <v>142</v>
      </c>
      <c r="R17" s="113">
        <f t="shared" si="5"/>
        <v>42.25352112676056</v>
      </c>
      <c r="S17" s="127">
        <v>57.74647887323944</v>
      </c>
      <c r="T17" s="122">
        <v>115</v>
      </c>
      <c r="U17" s="113">
        <f t="shared" si="6"/>
        <v>46.08695652173913</v>
      </c>
      <c r="V17" s="128">
        <v>53.91304347826087</v>
      </c>
    </row>
    <row r="18" spans="1:22" ht="15.75">
      <c r="A18" s="110" t="s">
        <v>65</v>
      </c>
      <c r="B18" s="120">
        <v>937</v>
      </c>
      <c r="C18" s="112">
        <f t="shared" si="0"/>
        <v>48.559231590181426</v>
      </c>
      <c r="D18" s="129">
        <v>51.440768409818574</v>
      </c>
      <c r="E18" s="122">
        <v>579</v>
      </c>
      <c r="F18" s="112">
        <f t="shared" si="1"/>
        <v>60.96718480138169</v>
      </c>
      <c r="G18" s="130">
        <v>39.03281519861831</v>
      </c>
      <c r="H18" s="122">
        <v>144</v>
      </c>
      <c r="I18" s="113">
        <f t="shared" si="2"/>
        <v>45.833333333333336</v>
      </c>
      <c r="J18" s="127">
        <v>54.166666666666664</v>
      </c>
      <c r="K18" s="122">
        <v>131</v>
      </c>
      <c r="L18" s="113">
        <f t="shared" si="3"/>
        <v>43.51145038167938</v>
      </c>
      <c r="M18" s="127">
        <v>56.48854961832062</v>
      </c>
      <c r="N18" s="122">
        <v>907</v>
      </c>
      <c r="O18" s="112">
        <f t="shared" si="4"/>
        <v>47.739801543550165</v>
      </c>
      <c r="P18" s="127">
        <v>52.260198456449835</v>
      </c>
      <c r="Q18" s="122">
        <v>366</v>
      </c>
      <c r="R18" s="113">
        <f t="shared" si="5"/>
        <v>47.81420765027322</v>
      </c>
      <c r="S18" s="127">
        <v>52.18579234972678</v>
      </c>
      <c r="T18" s="122">
        <v>235</v>
      </c>
      <c r="U18" s="113">
        <f t="shared" si="6"/>
        <v>54.46808510638298</v>
      </c>
      <c r="V18" s="128">
        <v>45.53191489361702</v>
      </c>
    </row>
    <row r="19" spans="1:22" ht="15.75">
      <c r="A19" s="110" t="s">
        <v>52</v>
      </c>
      <c r="B19" s="120">
        <v>1340</v>
      </c>
      <c r="C19" s="112">
        <f t="shared" si="0"/>
        <v>45.820895522388064</v>
      </c>
      <c r="D19" s="129">
        <v>54.179104477611936</v>
      </c>
      <c r="E19" s="122">
        <v>1053</v>
      </c>
      <c r="F19" s="112">
        <f t="shared" si="1"/>
        <v>53.65622032288699</v>
      </c>
      <c r="G19" s="130">
        <v>46.34377967711301</v>
      </c>
      <c r="H19" s="122">
        <v>262</v>
      </c>
      <c r="I19" s="113">
        <f t="shared" si="2"/>
        <v>56.48854961832061</v>
      </c>
      <c r="J19" s="127">
        <v>43.51145038167939</v>
      </c>
      <c r="K19" s="122">
        <v>262</v>
      </c>
      <c r="L19" s="113">
        <f t="shared" si="3"/>
        <v>56.10687022900763</v>
      </c>
      <c r="M19" s="127">
        <v>43.89312977099237</v>
      </c>
      <c r="N19" s="122">
        <v>1283</v>
      </c>
      <c r="O19" s="112">
        <f t="shared" si="4"/>
        <v>46.219797349961034</v>
      </c>
      <c r="P19" s="127">
        <v>53.780202650038966</v>
      </c>
      <c r="Q19" s="122">
        <v>511</v>
      </c>
      <c r="R19" s="113">
        <f t="shared" si="5"/>
        <v>41.68297455968689</v>
      </c>
      <c r="S19" s="127">
        <v>58.31702544031311</v>
      </c>
      <c r="T19" s="122">
        <v>407</v>
      </c>
      <c r="U19" s="113">
        <f t="shared" si="6"/>
        <v>43.48894348894349</v>
      </c>
      <c r="V19" s="128">
        <v>56.51105651105651</v>
      </c>
    </row>
    <row r="20" spans="1:22" ht="15.75">
      <c r="A20" s="110" t="s">
        <v>66</v>
      </c>
      <c r="B20" s="120">
        <v>698</v>
      </c>
      <c r="C20" s="112">
        <f t="shared" si="0"/>
        <v>63.32378223495702</v>
      </c>
      <c r="D20" s="129">
        <v>36.67621776504298</v>
      </c>
      <c r="E20" s="122">
        <v>481</v>
      </c>
      <c r="F20" s="112">
        <f t="shared" si="1"/>
        <v>76.0914760914761</v>
      </c>
      <c r="G20" s="130">
        <v>23.90852390852391</v>
      </c>
      <c r="H20" s="122">
        <v>175</v>
      </c>
      <c r="I20" s="113">
        <f t="shared" si="2"/>
        <v>90.85714285714286</v>
      </c>
      <c r="J20" s="127">
        <v>9.142857142857142</v>
      </c>
      <c r="K20" s="122">
        <v>176</v>
      </c>
      <c r="L20" s="113">
        <f t="shared" si="3"/>
        <v>71.02272727272727</v>
      </c>
      <c r="M20" s="127">
        <v>28.97727272727273</v>
      </c>
      <c r="N20" s="122">
        <v>687</v>
      </c>
      <c r="O20" s="112">
        <f t="shared" si="4"/>
        <v>63.46433770014556</v>
      </c>
      <c r="P20" s="127">
        <v>36.53566229985444</v>
      </c>
      <c r="Q20" s="122">
        <v>184</v>
      </c>
      <c r="R20" s="113">
        <f t="shared" si="5"/>
        <v>54.891304347826086</v>
      </c>
      <c r="S20" s="127">
        <v>45.108695652173914</v>
      </c>
      <c r="T20" s="122">
        <v>112</v>
      </c>
      <c r="U20" s="113">
        <f t="shared" si="6"/>
        <v>66.07142857142857</v>
      </c>
      <c r="V20" s="128">
        <v>33.92857142857143</v>
      </c>
    </row>
    <row r="21" spans="1:22" ht="15.75">
      <c r="A21" s="110" t="s">
        <v>67</v>
      </c>
      <c r="B21" s="120">
        <v>820</v>
      </c>
      <c r="C21" s="112">
        <f t="shared" si="0"/>
        <v>59.756097560975604</v>
      </c>
      <c r="D21" s="129">
        <v>40.243902439024396</v>
      </c>
      <c r="E21" s="122">
        <v>648</v>
      </c>
      <c r="F21" s="112">
        <f t="shared" si="1"/>
        <v>66.04938271604938</v>
      </c>
      <c r="G21" s="130">
        <v>33.95061728395062</v>
      </c>
      <c r="H21" s="122">
        <v>231</v>
      </c>
      <c r="I21" s="113">
        <f t="shared" si="2"/>
        <v>75.75757575757575</v>
      </c>
      <c r="J21" s="127">
        <v>24.242424242424242</v>
      </c>
      <c r="K21" s="122">
        <v>216</v>
      </c>
      <c r="L21" s="113">
        <f t="shared" si="3"/>
        <v>74.07407407407408</v>
      </c>
      <c r="M21" s="127">
        <v>25.925925925925924</v>
      </c>
      <c r="N21" s="122">
        <v>802</v>
      </c>
      <c r="O21" s="112">
        <f t="shared" si="4"/>
        <v>59.85037406483791</v>
      </c>
      <c r="P21" s="127">
        <v>40.14962593516209</v>
      </c>
      <c r="Q21" s="122">
        <v>268</v>
      </c>
      <c r="R21" s="113">
        <f t="shared" si="5"/>
        <v>53.73134328358209</v>
      </c>
      <c r="S21" s="127">
        <v>46.26865671641791</v>
      </c>
      <c r="T21" s="122">
        <v>219</v>
      </c>
      <c r="U21" s="113">
        <f t="shared" si="6"/>
        <v>55.25114155251142</v>
      </c>
      <c r="V21" s="128">
        <v>44.74885844748858</v>
      </c>
    </row>
    <row r="22" spans="1:22" ht="15.75">
      <c r="A22" s="110" t="s">
        <v>68</v>
      </c>
      <c r="B22" s="120">
        <v>960</v>
      </c>
      <c r="C22" s="112">
        <f t="shared" si="0"/>
        <v>57.8125</v>
      </c>
      <c r="D22" s="129">
        <v>42.1875</v>
      </c>
      <c r="E22" s="122">
        <v>734</v>
      </c>
      <c r="F22" s="112">
        <f t="shared" si="1"/>
        <v>69.89100817438693</v>
      </c>
      <c r="G22" s="130">
        <v>30.108991825613078</v>
      </c>
      <c r="H22" s="122">
        <v>278</v>
      </c>
      <c r="I22" s="113">
        <f t="shared" si="2"/>
        <v>77.6978417266187</v>
      </c>
      <c r="J22" s="127">
        <v>22.302158273381295</v>
      </c>
      <c r="K22" s="122">
        <v>96</v>
      </c>
      <c r="L22" s="113">
        <f t="shared" si="3"/>
        <v>36.458333333333336</v>
      </c>
      <c r="M22" s="127">
        <v>63.541666666666664</v>
      </c>
      <c r="N22" s="122">
        <v>930</v>
      </c>
      <c r="O22" s="112">
        <f t="shared" si="4"/>
        <v>58.17204301075269</v>
      </c>
      <c r="P22" s="127">
        <v>41.82795698924731</v>
      </c>
      <c r="Q22" s="122">
        <v>189</v>
      </c>
      <c r="R22" s="113">
        <f t="shared" si="5"/>
        <v>50.7936507936508</v>
      </c>
      <c r="S22" s="127">
        <v>49.2063492063492</v>
      </c>
      <c r="T22" s="122">
        <v>124</v>
      </c>
      <c r="U22" s="113">
        <f t="shared" si="6"/>
        <v>54.03225806451613</v>
      </c>
      <c r="V22" s="128">
        <v>45.96774193548387</v>
      </c>
    </row>
    <row r="23" spans="1:22" ht="15.75">
      <c r="A23" s="110" t="s">
        <v>69</v>
      </c>
      <c r="B23" s="120">
        <v>1024</v>
      </c>
      <c r="C23" s="112">
        <f t="shared" si="0"/>
        <v>40.52734375</v>
      </c>
      <c r="D23" s="129">
        <v>59.47265625</v>
      </c>
      <c r="E23" s="122">
        <v>1075</v>
      </c>
      <c r="F23" s="112">
        <f t="shared" si="1"/>
        <v>46.69767441860465</v>
      </c>
      <c r="G23" s="130">
        <v>53.30232558139535</v>
      </c>
      <c r="H23" s="122">
        <v>375</v>
      </c>
      <c r="I23" s="113">
        <f t="shared" si="2"/>
        <v>35.46666666666667</v>
      </c>
      <c r="J23" s="127">
        <v>64.53333333333333</v>
      </c>
      <c r="K23" s="122">
        <v>63</v>
      </c>
      <c r="L23" s="113">
        <f t="shared" si="3"/>
        <v>42.85714285714286</v>
      </c>
      <c r="M23" s="127">
        <v>57.14285714285714</v>
      </c>
      <c r="N23" s="122">
        <v>987</v>
      </c>
      <c r="O23" s="112">
        <f t="shared" si="4"/>
        <v>41.13475177304965</v>
      </c>
      <c r="P23" s="127">
        <v>58.86524822695035</v>
      </c>
      <c r="Q23" s="122">
        <v>223</v>
      </c>
      <c r="R23" s="113">
        <f t="shared" si="5"/>
        <v>48.430493273542595</v>
      </c>
      <c r="S23" s="127">
        <v>51.569506726457405</v>
      </c>
      <c r="T23" s="122">
        <v>175</v>
      </c>
      <c r="U23" s="113">
        <f t="shared" si="6"/>
        <v>48.57142857142858</v>
      </c>
      <c r="V23" s="128">
        <v>51.42857142857142</v>
      </c>
    </row>
    <row r="24" spans="1:22" ht="15.75">
      <c r="A24" s="110" t="s">
        <v>70</v>
      </c>
      <c r="B24" s="120">
        <v>657</v>
      </c>
      <c r="C24" s="112">
        <f t="shared" si="0"/>
        <v>50.83713850837139</v>
      </c>
      <c r="D24" s="129">
        <v>49.16286149162861</v>
      </c>
      <c r="E24" s="122">
        <v>549</v>
      </c>
      <c r="F24" s="112">
        <f t="shared" si="1"/>
        <v>48.63387978142077</v>
      </c>
      <c r="G24" s="130">
        <v>51.36612021857923</v>
      </c>
      <c r="H24" s="122">
        <v>91</v>
      </c>
      <c r="I24" s="113">
        <f t="shared" si="2"/>
        <v>58.24175824175824</v>
      </c>
      <c r="J24" s="127">
        <v>41.75824175824176</v>
      </c>
      <c r="K24" s="122">
        <v>168</v>
      </c>
      <c r="L24" s="113">
        <f t="shared" si="3"/>
        <v>70.23809523809524</v>
      </c>
      <c r="M24" s="127">
        <v>29.761904761904763</v>
      </c>
      <c r="N24" s="122">
        <v>638</v>
      </c>
      <c r="O24" s="112">
        <f t="shared" si="4"/>
        <v>50.940438871473354</v>
      </c>
      <c r="P24" s="127">
        <v>49.059561128526646</v>
      </c>
      <c r="Q24" s="122">
        <v>229</v>
      </c>
      <c r="R24" s="113">
        <f t="shared" si="5"/>
        <v>52.40174672489083</v>
      </c>
      <c r="S24" s="127">
        <v>47.59825327510917</v>
      </c>
      <c r="T24" s="122">
        <v>189</v>
      </c>
      <c r="U24" s="113">
        <f t="shared" si="6"/>
        <v>52.38095238095239</v>
      </c>
      <c r="V24" s="128">
        <v>47.61904761904761</v>
      </c>
    </row>
    <row r="25" spans="1:22" ht="15.75">
      <c r="A25" s="110" t="s">
        <v>71</v>
      </c>
      <c r="B25" s="120">
        <v>759</v>
      </c>
      <c r="C25" s="112">
        <f t="shared" si="0"/>
        <v>50.59288537549407</v>
      </c>
      <c r="D25" s="129">
        <v>49.40711462450593</v>
      </c>
      <c r="E25" s="122">
        <v>620</v>
      </c>
      <c r="F25" s="112">
        <f t="shared" si="1"/>
        <v>68.06451612903226</v>
      </c>
      <c r="G25" s="130">
        <v>31.93548387096774</v>
      </c>
      <c r="H25" s="122">
        <v>216</v>
      </c>
      <c r="I25" s="113">
        <f t="shared" si="2"/>
        <v>67.5925925925926</v>
      </c>
      <c r="J25" s="127">
        <v>32.407407407407405</v>
      </c>
      <c r="K25" s="122">
        <v>120</v>
      </c>
      <c r="L25" s="113">
        <f t="shared" si="3"/>
        <v>17.5</v>
      </c>
      <c r="M25" s="127">
        <v>82.5</v>
      </c>
      <c r="N25" s="122">
        <v>759</v>
      </c>
      <c r="O25" s="112">
        <f t="shared" si="4"/>
        <v>50.59288537549407</v>
      </c>
      <c r="P25" s="127">
        <v>49.40711462450593</v>
      </c>
      <c r="Q25" s="122">
        <v>219</v>
      </c>
      <c r="R25" s="113">
        <f t="shared" si="5"/>
        <v>40.182648401826484</v>
      </c>
      <c r="S25" s="127">
        <v>59.817351598173516</v>
      </c>
      <c r="T25" s="122">
        <v>176</v>
      </c>
      <c r="U25" s="113">
        <f t="shared" si="6"/>
        <v>40.90909090909091</v>
      </c>
      <c r="V25" s="128">
        <v>59.09090909090909</v>
      </c>
    </row>
    <row r="26" spans="1:22" ht="15.75">
      <c r="A26" s="110" t="s">
        <v>72</v>
      </c>
      <c r="B26" s="120">
        <v>1304</v>
      </c>
      <c r="C26" s="112">
        <f t="shared" si="0"/>
        <v>39.34049079754601</v>
      </c>
      <c r="D26" s="129">
        <v>60.65950920245399</v>
      </c>
      <c r="E26" s="122">
        <v>938</v>
      </c>
      <c r="F26" s="112">
        <f t="shared" si="1"/>
        <v>53.411513859275054</v>
      </c>
      <c r="G26" s="130">
        <v>46.588486140724946</v>
      </c>
      <c r="H26" s="122">
        <v>149</v>
      </c>
      <c r="I26" s="113">
        <f t="shared" si="2"/>
        <v>38.25503355704698</v>
      </c>
      <c r="J26" s="127">
        <v>61.74496644295302</v>
      </c>
      <c r="K26" s="122">
        <v>82</v>
      </c>
      <c r="L26" s="113">
        <f t="shared" si="3"/>
        <v>43.90243902439024</v>
      </c>
      <c r="M26" s="127">
        <v>56.09756097560976</v>
      </c>
      <c r="N26" s="122">
        <v>1254</v>
      </c>
      <c r="O26" s="112">
        <f t="shared" si="4"/>
        <v>40.271132376395535</v>
      </c>
      <c r="P26" s="127">
        <v>59.728867623604465</v>
      </c>
      <c r="Q26" s="122">
        <v>543</v>
      </c>
      <c r="R26" s="113">
        <f t="shared" si="5"/>
        <v>35.727440147329645</v>
      </c>
      <c r="S26" s="127">
        <v>64.27255985267035</v>
      </c>
      <c r="T26" s="122">
        <v>418</v>
      </c>
      <c r="U26" s="113">
        <f t="shared" si="6"/>
        <v>34.44976076555024</v>
      </c>
      <c r="V26" s="128">
        <v>65.55023923444976</v>
      </c>
    </row>
    <row r="27" spans="1:22" ht="15.75">
      <c r="A27" s="110" t="s">
        <v>53</v>
      </c>
      <c r="B27" s="120">
        <v>3917</v>
      </c>
      <c r="C27" s="112">
        <f t="shared" si="0"/>
        <v>38.24355374010723</v>
      </c>
      <c r="D27" s="129">
        <v>61.75644625989277</v>
      </c>
      <c r="E27" s="122">
        <v>3514</v>
      </c>
      <c r="F27" s="112">
        <f t="shared" si="1"/>
        <v>51.84974388161639</v>
      </c>
      <c r="G27" s="130">
        <v>48.15025611838361</v>
      </c>
      <c r="H27" s="122">
        <v>154</v>
      </c>
      <c r="I27" s="113">
        <f t="shared" si="2"/>
        <v>40.25974025974026</v>
      </c>
      <c r="J27" s="127">
        <v>59.74025974025974</v>
      </c>
      <c r="K27" s="122">
        <v>495</v>
      </c>
      <c r="L27" s="113">
        <f t="shared" si="3"/>
        <v>34.94949494949495</v>
      </c>
      <c r="M27" s="127">
        <v>65.05050505050505</v>
      </c>
      <c r="N27" s="122">
        <v>3223</v>
      </c>
      <c r="O27" s="112">
        <f t="shared" si="4"/>
        <v>37.20136518771331</v>
      </c>
      <c r="P27" s="127">
        <v>62.79863481228669</v>
      </c>
      <c r="Q27" s="122">
        <v>1575</v>
      </c>
      <c r="R27" s="113">
        <f t="shared" si="5"/>
        <v>36.25396825396825</v>
      </c>
      <c r="S27" s="127">
        <v>63.74603174603175</v>
      </c>
      <c r="T27" s="122">
        <v>1268</v>
      </c>
      <c r="U27" s="113">
        <f t="shared" si="6"/>
        <v>36.987381703470035</v>
      </c>
      <c r="V27" s="128">
        <v>63.012618296529965</v>
      </c>
    </row>
    <row r="29" spans="2:22" ht="23.25">
      <c r="B29" s="114"/>
      <c r="C29" s="116"/>
      <c r="D29" s="117"/>
      <c r="E29" s="115"/>
      <c r="F29" s="117"/>
      <c r="G29" s="117"/>
      <c r="H29" s="115"/>
      <c r="I29" s="116"/>
      <c r="J29" s="117"/>
      <c r="K29" s="115"/>
      <c r="L29" s="116"/>
      <c r="M29" s="117"/>
      <c r="N29" s="115"/>
      <c r="O29" s="116"/>
      <c r="P29" s="117"/>
      <c r="Q29" s="115"/>
      <c r="R29" s="116"/>
      <c r="S29" s="117"/>
      <c r="T29" s="115"/>
      <c r="U29" s="117"/>
      <c r="V29" s="116"/>
    </row>
    <row r="30" spans="2:22" ht="23.25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</row>
  </sheetData>
  <sheetProtection/>
  <mergeCells count="10">
    <mergeCell ref="H4:J4"/>
    <mergeCell ref="B4:D4"/>
    <mergeCell ref="E4:G4"/>
    <mergeCell ref="A1:V1"/>
    <mergeCell ref="A4:A5"/>
    <mergeCell ref="T4:V4"/>
    <mergeCell ref="Q4:S4"/>
    <mergeCell ref="N4:P4"/>
    <mergeCell ref="K4:M4"/>
    <mergeCell ref="A2:V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2018-08-10T07:46:31Z</dcterms:modified>
  <cp:category/>
  <cp:version/>
  <cp:contentType/>
  <cp:contentStatus/>
</cp:coreProperties>
</file>