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<sst xmlns="http://schemas.openxmlformats.org/spreadsheetml/2006/main" count="122" uniqueCount="77">
  <si>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</si>
  <si>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</si>
  <si>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</si>
  <si>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</si>
  <si>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</si>
  <si>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</si>
  <si>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</si>
  <si>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</si>
  <si>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</si>
  <si>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</si>
  <si>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</si>
  <si>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</si>
  <si>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</si>
  <si>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</si>
  <si>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</si>
  <si>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</si>
  <si>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</si>
  <si>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</si>
  <si>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</si>
  <si>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</si>
  <si>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</si>
  <si>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</si>
  <si>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</si>
  <si>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</si>
  <si>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</si>
  <si>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</si>
  <si>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</si>
  <si>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</si>
  <si>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</si>
  <si>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</si>
  <si>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</si>
  <si>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</si>
  <si>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</si>
  <si>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</si>
  <si>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</si>
  <si>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</si>
  <si>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</si>
  <si>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</si>
  <si>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</si>
  <si>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</si>
  <si>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</si>
  <si>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</si>
  <si>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</si>
  <si>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</si>
  <si>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</si>
  <si>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</si>
  <si>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</si>
  <si>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</si>
  <si>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</si>
  <si>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</si>
  <si>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</si>
  <si>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</si>
  <si>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</si>
  <si>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</si>
  <si>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</si>
  <si>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</si>
  <si>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</si>
  <si>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</si>
  <si>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</si>
  <si>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</si>
  <si>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</si>
  <si>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</si>
  <si>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</si>
  <si>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</si>
  <si>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</si>
  <si>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</si>
  <si>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</si>
  <si>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</si>
  <si>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</si>
  <si>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</si>
  <si>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</si>
  <si>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</si>
  <si>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</si>
  <si>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Голопристаньський МРЦЗ</t>
  </si>
  <si>
    <t xml:space="preserve"> активної політики сприяння зайнятості у січні-серпні 2017 року</t>
  </si>
  <si>
    <t>Надання послуг державною службою зайнятості зареєстрованим безробітним та іншим категоріям громадян у січні-серпні 2017 р.</t>
  </si>
  <si>
    <t>Станом на 1 вересня 2018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</si>
</sst>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7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4" fillId="0" borderId="0" xfId="496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6" applyFont="1" applyFill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34" fillId="0" borderId="0" xfId="496" applyFont="1" applyAlignment="1">
      <alignment horizontal="center" vertical="center" wrapText="1"/>
      <protection/>
    </xf>
    <xf numFmtId="0" fontId="22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4" fillId="0" borderId="0" xfId="496" applyFont="1">
      <alignment/>
      <protection/>
    </xf>
    <xf numFmtId="0" fontId="24" fillId="0" borderId="0" xfId="496" applyFont="1" applyBorder="1">
      <alignment/>
      <protection/>
    </xf>
    <xf numFmtId="0" fontId="24" fillId="0" borderId="0" xfId="496" applyFont="1" applyFill="1">
      <alignment/>
      <protection/>
    </xf>
    <xf numFmtId="0" fontId="52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3" fillId="0" borderId="23" xfId="496" applyFont="1" applyBorder="1" applyAlignment="1">
      <alignment vertical="center" wrapText="1"/>
      <protection/>
    </xf>
    <xf numFmtId="181" fontId="52" fillId="0" borderId="20" xfId="496" applyNumberFormat="1" applyFont="1" applyFill="1" applyBorder="1" applyAlignment="1">
      <alignment horizontal="center" vertical="center"/>
      <protection/>
    </xf>
    <xf numFmtId="181" fontId="52" fillId="0" borderId="21" xfId="496" applyNumberFormat="1" applyFont="1" applyFill="1" applyBorder="1" applyAlignment="1">
      <alignment horizontal="center" vertical="center"/>
      <protection/>
    </xf>
    <xf numFmtId="181" fontId="52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1" fontId="23" fillId="0" borderId="20" xfId="496" applyNumberFormat="1" applyFont="1" applyFill="1" applyBorder="1" applyAlignment="1">
      <alignment horizontal="center" vertical="center"/>
      <protection/>
    </xf>
    <xf numFmtId="181" fontId="23" fillId="0" borderId="21" xfId="496" applyNumberFormat="1" applyFont="1" applyFill="1" applyBorder="1" applyAlignment="1">
      <alignment horizontal="center" vertical="center"/>
      <protection/>
    </xf>
    <xf numFmtId="181" fontId="23" fillId="0" borderId="3" xfId="496" applyNumberFormat="1" applyFont="1" applyFill="1" applyBorder="1" applyAlignment="1">
      <alignment horizontal="center" vertical="center"/>
      <protection/>
    </xf>
    <xf numFmtId="0" fontId="53" fillId="0" borderId="23" xfId="496" applyFont="1" applyFill="1" applyBorder="1" applyAlignment="1">
      <alignment horizontal="left" vertical="center" wrapText="1"/>
      <protection/>
    </xf>
    <xf numFmtId="0" fontId="53" fillId="0" borderId="24" xfId="496" applyFont="1" applyFill="1" applyBorder="1" applyAlignment="1">
      <alignment horizontal="left" vertical="center" wrapText="1"/>
      <protection/>
    </xf>
    <xf numFmtId="181" fontId="52" fillId="0" borderId="25" xfId="496" applyNumberFormat="1" applyFont="1" applyFill="1" applyBorder="1" applyAlignment="1">
      <alignment horizontal="center" vertical="center"/>
      <protection/>
    </xf>
    <xf numFmtId="181" fontId="52" fillId="0" borderId="26" xfId="496" applyNumberFormat="1" applyFont="1" applyFill="1" applyBorder="1" applyAlignment="1">
      <alignment horizontal="center" vertical="center"/>
      <protection/>
    </xf>
    <xf numFmtId="181" fontId="52" fillId="0" borderId="27" xfId="496" applyNumberFormat="1" applyFont="1" applyFill="1" applyBorder="1" applyAlignment="1">
      <alignment horizontal="center" vertical="center"/>
      <protection/>
    </xf>
    <xf numFmtId="1" fontId="53" fillId="0" borderId="0" xfId="504" applyNumberFormat="1" applyFont="1" applyFill="1" applyAlignment="1" applyProtection="1">
      <alignment horizontal="center"/>
      <protection locked="0"/>
    </xf>
    <xf numFmtId="1" fontId="32" fillId="0" borderId="0" xfId="504" applyNumberFormat="1" applyFont="1" applyFill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right"/>
      <protection locked="0"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" fontId="55" fillId="0" borderId="0" xfId="504" applyNumberFormat="1" applyFont="1" applyFill="1" applyBorder="1" applyAlignment="1" applyProtection="1">
      <alignment/>
      <protection locked="0"/>
    </xf>
    <xf numFmtId="1" fontId="55" fillId="17" borderId="0" xfId="504" applyNumberFormat="1" applyFont="1" applyFill="1" applyBorder="1" applyAlignment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center"/>
      <protection locked="0"/>
    </xf>
    <xf numFmtId="3" fontId="54" fillId="0" borderId="0" xfId="504" applyNumberFormat="1" applyFont="1" applyFill="1" applyAlignment="1" applyProtection="1">
      <alignment horizontal="center" vertical="center"/>
      <protection locked="0"/>
    </xf>
    <xf numFmtId="3" fontId="5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6" applyNumberFormat="1" applyFont="1" applyFill="1" applyBorder="1" applyAlignment="1">
      <alignment horizontal="center" vertical="center"/>
      <protection/>
    </xf>
    <xf numFmtId="181" fontId="52" fillId="0" borderId="24" xfId="496" applyNumberFormat="1" applyFont="1" applyFill="1" applyBorder="1" applyAlignment="1">
      <alignment horizontal="center" vertical="center"/>
      <protection/>
    </xf>
    <xf numFmtId="181" fontId="52" fillId="0" borderId="28" xfId="496" applyNumberFormat="1" applyFont="1" applyFill="1" applyBorder="1" applyAlignment="1">
      <alignment horizontal="center" vertical="center"/>
      <protection/>
    </xf>
    <xf numFmtId="181" fontId="23" fillId="0" borderId="28" xfId="496" applyNumberFormat="1" applyFont="1" applyFill="1" applyBorder="1" applyAlignment="1">
      <alignment horizontal="center" vertical="center"/>
      <protection/>
    </xf>
    <xf numFmtId="181" fontId="52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1" fontId="23" fillId="0" borderId="31" xfId="496" applyNumberFormat="1" applyFont="1" applyFill="1" applyBorder="1" applyAlignment="1">
      <alignment horizontal="center" vertical="center"/>
      <protection/>
    </xf>
    <xf numFmtId="181" fontId="23" fillId="0" borderId="32" xfId="496" applyNumberFormat="1" applyFont="1" applyFill="1" applyBorder="1" applyAlignment="1">
      <alignment horizontal="center" vertical="center"/>
      <protection/>
    </xf>
    <xf numFmtId="181" fontId="23" fillId="0" borderId="33" xfId="496" applyNumberFormat="1" applyFont="1" applyFill="1" applyBorder="1" applyAlignment="1">
      <alignment horizontal="center" vertical="center"/>
      <protection/>
    </xf>
    <xf numFmtId="181" fontId="23" fillId="0" borderId="34" xfId="496" applyNumberFormat="1" applyFont="1" applyFill="1" applyBorder="1" applyAlignment="1">
      <alignment horizontal="center" vertical="center"/>
      <protection/>
    </xf>
    <xf numFmtId="181" fontId="52" fillId="0" borderId="35" xfId="496" applyNumberFormat="1" applyFont="1" applyFill="1" applyBorder="1" applyAlignment="1">
      <alignment horizontal="center" vertical="center"/>
      <protection/>
    </xf>
    <xf numFmtId="181" fontId="52" fillId="0" borderId="36" xfId="496" applyNumberFormat="1" applyFont="1" applyFill="1" applyBorder="1" applyAlignment="1">
      <alignment horizontal="center" vertical="center"/>
      <protection/>
    </xf>
    <xf numFmtId="0" fontId="31" fillId="0" borderId="0" xfId="496" applyFont="1">
      <alignment/>
      <protection/>
    </xf>
    <xf numFmtId="181" fontId="23" fillId="0" borderId="37" xfId="496" applyNumberFormat="1" applyFont="1" applyFill="1" applyBorder="1" applyAlignment="1">
      <alignment horizontal="center" vertical="center"/>
      <protection/>
    </xf>
    <xf numFmtId="181" fontId="23" fillId="0" borderId="38" xfId="496" applyNumberFormat="1" applyFont="1" applyFill="1" applyBorder="1" applyAlignment="1">
      <alignment horizontal="center" vertical="center"/>
      <protection/>
    </xf>
    <xf numFmtId="181" fontId="23" fillId="0" borderId="39" xfId="496" applyNumberFormat="1" applyFont="1" applyFill="1" applyBorder="1" applyAlignment="1">
      <alignment horizontal="center" vertical="center"/>
      <protection/>
    </xf>
    <xf numFmtId="181" fontId="23" fillId="0" borderId="40" xfId="496" applyNumberFormat="1" applyFont="1" applyFill="1" applyBorder="1" applyAlignment="1">
      <alignment horizontal="center" vertical="center"/>
      <protection/>
    </xf>
    <xf numFmtId="49" fontId="31" fillId="0" borderId="41" xfId="496" applyNumberFormat="1" applyFont="1" applyFill="1" applyBorder="1" applyAlignment="1">
      <alignment horizontal="center" vertical="center" wrapText="1"/>
      <protection/>
    </xf>
    <xf numFmtId="49" fontId="31" fillId="0" borderId="42" xfId="496" applyNumberFormat="1" applyFont="1" applyFill="1" applyBorder="1" applyAlignment="1">
      <alignment horizontal="center" vertical="center" wrapText="1"/>
      <protection/>
    </xf>
    <xf numFmtId="49" fontId="31" fillId="0" borderId="43" xfId="496" applyNumberFormat="1" applyFont="1" applyFill="1" applyBorder="1" applyAlignment="1">
      <alignment horizontal="center" vertical="center" wrapText="1"/>
      <protection/>
    </xf>
    <xf numFmtId="49" fontId="31" fillId="0" borderId="44" xfId="496" applyNumberFormat="1" applyFont="1" applyFill="1" applyBorder="1" applyAlignment="1">
      <alignment horizontal="center" vertical="center" wrapText="1"/>
      <protection/>
    </xf>
    <xf numFmtId="49" fontId="31" fillId="0" borderId="45" xfId="496" applyNumberFormat="1" applyFont="1" applyFill="1" applyBorder="1" applyAlignment="1">
      <alignment horizontal="center" vertical="center" wrapText="1"/>
      <protection/>
    </xf>
    <xf numFmtId="49" fontId="31" fillId="0" borderId="46" xfId="496" applyNumberFormat="1" applyFont="1" applyFill="1" applyBorder="1" applyAlignment="1">
      <alignment horizontal="center" vertical="center" wrapText="1"/>
      <protection/>
    </xf>
    <xf numFmtId="0" fontId="31" fillId="0" borderId="21" xfId="496" applyFont="1" applyBorder="1" applyAlignment="1">
      <alignment horizontal="center" vertical="center" wrapText="1"/>
      <protection/>
    </xf>
    <xf numFmtId="0" fontId="39" fillId="0" borderId="42" xfId="496" applyFont="1" applyBorder="1" applyAlignment="1">
      <alignment horizontal="center" vertical="center" wrapText="1"/>
      <protection/>
    </xf>
    <xf numFmtId="181" fontId="52" fillId="0" borderId="47" xfId="496" applyNumberFormat="1" applyFont="1" applyFill="1" applyBorder="1" applyAlignment="1">
      <alignment horizontal="center" vertical="center"/>
      <protection/>
    </xf>
    <xf numFmtId="181" fontId="52" fillId="0" borderId="48" xfId="496" applyNumberFormat="1" applyFont="1" applyFill="1" applyBorder="1" applyAlignment="1">
      <alignment horizontal="center" vertical="center"/>
      <protection/>
    </xf>
    <xf numFmtId="181" fontId="52" fillId="0" borderId="22" xfId="496" applyNumberFormat="1" applyFont="1" applyFill="1" applyBorder="1" applyAlignment="1">
      <alignment horizontal="center" vertical="center"/>
      <protection/>
    </xf>
    <xf numFmtId="181" fontId="52" fillId="0" borderId="30" xfId="496" applyNumberFormat="1" applyFont="1" applyFill="1" applyBorder="1" applyAlignment="1">
      <alignment horizontal="center" vertical="center"/>
      <protection/>
    </xf>
    <xf numFmtId="49" fontId="52" fillId="0" borderId="23" xfId="496" applyNumberFormat="1" applyFont="1" applyFill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3" fillId="0" borderId="27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81" fontId="59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1" fontId="20" fillId="0" borderId="3" xfId="501" applyNumberFormat="1" applyFont="1" applyFill="1" applyBorder="1" applyAlignment="1">
      <alignment horizontal="center" vertical="center" wrapText="1"/>
      <protection/>
    </xf>
    <xf numFmtId="182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8" fillId="0" borderId="0" xfId="509" applyFont="1" applyAlignment="1">
      <alignment vertical="center" wrapText="1"/>
      <protection/>
    </xf>
    <xf numFmtId="49" fontId="52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0" fillId="0" borderId="3" xfId="506" applyNumberFormat="1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3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3" fillId="0" borderId="3" xfId="510" applyFont="1" applyFill="1" applyBorder="1" applyAlignment="1">
      <alignment horizontal="left" vertical="center"/>
      <protection/>
    </xf>
    <xf numFmtId="3" fontId="19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0" fontId="61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53" fillId="0" borderId="0" xfId="504" applyNumberFormat="1" applyFont="1" applyFill="1" applyBorder="1" applyAlignment="1" applyProtection="1">
      <alignment horizont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181" fontId="66" fillId="0" borderId="3" xfId="504" applyNumberFormat="1" applyFont="1" applyFill="1" applyBorder="1" applyAlignment="1" applyProtection="1">
      <alignment horizontal="center" vertical="center"/>
      <protection/>
    </xf>
    <xf numFmtId="181" fontId="66" fillId="0" borderId="3" xfId="504" applyNumberFormat="1" applyFont="1" applyFill="1" applyBorder="1" applyAlignment="1" applyProtection="1">
      <alignment horizontal="center" vertical="center"/>
      <protection locked="0"/>
    </xf>
    <xf numFmtId="181" fontId="66" fillId="0" borderId="3" xfId="504" applyNumberFormat="1" applyFont="1" applyFill="1" applyBorder="1" applyAlignment="1" applyProtection="1">
      <alignment horizontal="center"/>
      <protection locked="0"/>
    </xf>
    <xf numFmtId="181" fontId="19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81" fontId="19" fillId="0" borderId="0" xfId="504" applyNumberFormat="1" applyFont="1" applyFill="1" applyBorder="1" applyAlignment="1" applyProtection="1">
      <alignment horizontal="right"/>
      <protection locked="0"/>
    </xf>
    <xf numFmtId="181" fontId="19" fillId="17" borderId="0" xfId="504" applyNumberFormat="1" applyFont="1" applyFill="1" applyBorder="1" applyAlignment="1" applyProtection="1">
      <alignment horizontal="right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181" fontId="19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M10" sqref="M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3" t="s">
        <v>9</v>
      </c>
      <c r="C3" s="124"/>
      <c r="D3" s="126" t="s">
        <v>0</v>
      </c>
      <c r="E3" s="127"/>
      <c r="F3" s="127"/>
      <c r="G3" s="128"/>
      <c r="H3" s="126" t="s">
        <v>2</v>
      </c>
      <c r="I3" s="127"/>
      <c r="J3" s="127"/>
      <c r="K3" s="128"/>
    </row>
    <row r="4" spans="1:11" s="8" customFormat="1" ht="39.75" customHeight="1">
      <c r="A4" s="65"/>
      <c r="B4" s="15" t="s">
        <v>53</v>
      </c>
      <c r="C4" s="16" t="s">
        <v>16</v>
      </c>
      <c r="D4" s="15" t="s">
        <v>53</v>
      </c>
      <c r="E4" s="70" t="s">
        <v>32</v>
      </c>
      <c r="F4" s="16" t="s">
        <v>16</v>
      </c>
      <c r="G4" s="70" t="s">
        <v>33</v>
      </c>
      <c r="H4" s="15" t="s">
        <v>53</v>
      </c>
      <c r="I4" s="70" t="s">
        <v>34</v>
      </c>
      <c r="J4" s="16" t="s">
        <v>16</v>
      </c>
      <c r="K4" s="100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E7" sqref="E7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90" customWidth="1"/>
    <col min="4" max="4" width="12.7109375" style="90" customWidth="1"/>
    <col min="5" max="5" width="14.7109375" style="90" customWidth="1"/>
    <col min="6" max="6" width="12.421875" style="90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29" t="s">
        <v>75</v>
      </c>
      <c r="B1" s="129"/>
      <c r="C1" s="129"/>
      <c r="D1" s="129"/>
      <c r="E1" s="129"/>
      <c r="F1" s="129"/>
    </row>
    <row r="2" spans="1:6" s="76" customFormat="1" ht="21" customHeight="1">
      <c r="A2" s="130" t="s">
        <v>36</v>
      </c>
      <c r="B2" s="130"/>
      <c r="C2" s="130"/>
      <c r="D2" s="130"/>
      <c r="E2" s="130"/>
      <c r="F2" s="130"/>
    </row>
    <row r="3" spans="1:6" ht="18" customHeight="1">
      <c r="A3" s="77"/>
      <c r="B3" s="77"/>
      <c r="C3" s="77"/>
      <c r="D3" s="77"/>
      <c r="E3" s="77"/>
      <c r="F3" s="78" t="s">
        <v>37</v>
      </c>
    </row>
    <row r="4" spans="1:6" s="84" customFormat="1" ht="57" customHeight="1">
      <c r="A4" s="79" t="s">
        <v>38</v>
      </c>
      <c r="B4" s="80" t="s">
        <v>39</v>
      </c>
      <c r="C4" s="81" t="s">
        <v>2</v>
      </c>
      <c r="D4" s="82" t="s">
        <v>40</v>
      </c>
      <c r="E4" s="81" t="s">
        <v>0</v>
      </c>
      <c r="F4" s="83" t="s">
        <v>41</v>
      </c>
    </row>
    <row r="5" spans="1:6" s="99" customFormat="1" ht="17.25" customHeight="1">
      <c r="A5" s="97" t="s">
        <v>1</v>
      </c>
      <c r="B5" s="97">
        <v>1</v>
      </c>
      <c r="C5" s="98">
        <v>2</v>
      </c>
      <c r="D5" s="97">
        <v>3</v>
      </c>
      <c r="E5" s="98">
        <v>4</v>
      </c>
      <c r="F5" s="97">
        <v>5</v>
      </c>
    </row>
    <row r="6" spans="1:7" s="85" customFormat="1" ht="33.75" customHeight="1">
      <c r="A6" s="101" t="s">
        <v>42</v>
      </c>
      <c r="B6" s="120">
        <v>23190</v>
      </c>
      <c r="C6" s="110">
        <f>B6-E6</f>
        <v>11378</v>
      </c>
      <c r="D6" s="104">
        <f>C6/B6*100</f>
        <v>49.0642518326865</v>
      </c>
      <c r="E6" s="121">
        <v>11812</v>
      </c>
      <c r="F6" s="105">
        <f>E6/B6*100</f>
        <v>50.9357481673135</v>
      </c>
      <c r="G6" s="86"/>
    </row>
    <row r="7" spans="1:7" s="85" customFormat="1" ht="46.5" customHeight="1">
      <c r="A7" s="102" t="s">
        <v>48</v>
      </c>
      <c r="B7" s="121">
        <v>17122</v>
      </c>
      <c r="C7" s="110">
        <f>B7-E7</f>
        <v>9941</v>
      </c>
      <c r="D7" s="104">
        <f>C7/B7*100</f>
        <v>58.05980609741852</v>
      </c>
      <c r="E7" s="121">
        <v>7181</v>
      </c>
      <c r="F7" s="105">
        <f>E7/B7*100</f>
        <v>41.94019390258148</v>
      </c>
      <c r="G7" s="86"/>
    </row>
    <row r="8" spans="1:7" s="85" customFormat="1" ht="34.5" customHeight="1">
      <c r="A8" s="101" t="s">
        <v>43</v>
      </c>
      <c r="B8" s="120">
        <v>4151</v>
      </c>
      <c r="C8" s="110">
        <f>B8-E8</f>
        <v>2404</v>
      </c>
      <c r="D8" s="104">
        <f>C8/B8*100</f>
        <v>57.91375572151289</v>
      </c>
      <c r="E8" s="121">
        <v>1747</v>
      </c>
      <c r="F8" s="105">
        <f>E8/B8*100</f>
        <v>42.086244278487115</v>
      </c>
      <c r="G8" s="86"/>
    </row>
    <row r="9" spans="1:7" s="85" customFormat="1" ht="62.25" customHeight="1">
      <c r="A9" s="101" t="s">
        <v>5</v>
      </c>
      <c r="B9" s="120">
        <v>4184</v>
      </c>
      <c r="C9" s="110">
        <f>B9-E9</f>
        <v>2324</v>
      </c>
      <c r="D9" s="104">
        <f>C9/B9*100</f>
        <v>55.544933078393875</v>
      </c>
      <c r="E9" s="121">
        <v>1860</v>
      </c>
      <c r="F9" s="105">
        <f>E9/B9*100</f>
        <v>44.45506692160612</v>
      </c>
      <c r="G9" s="86"/>
    </row>
    <row r="10" spans="1:7" s="87" customFormat="1" ht="48.75" customHeight="1">
      <c r="A10" s="101" t="s">
        <v>44</v>
      </c>
      <c r="B10" s="120">
        <v>22194</v>
      </c>
      <c r="C10" s="110">
        <f>B10-E10</f>
        <v>11008</v>
      </c>
      <c r="D10" s="104">
        <f>C10/B10*100</f>
        <v>49.59899071821213</v>
      </c>
      <c r="E10" s="121">
        <v>11186</v>
      </c>
      <c r="F10" s="105">
        <f>E10/B10*100</f>
        <v>50.401009281787864</v>
      </c>
      <c r="G10" s="86"/>
    </row>
    <row r="11" spans="1:7" s="87" customFormat="1" ht="27" customHeight="1">
      <c r="A11" s="131" t="s">
        <v>76</v>
      </c>
      <c r="B11" s="132"/>
      <c r="C11" s="132"/>
      <c r="D11" s="132"/>
      <c r="E11" s="132"/>
      <c r="F11" s="133"/>
      <c r="G11" s="86"/>
    </row>
    <row r="12" spans="1:7" s="87" customFormat="1" ht="48.75" customHeight="1">
      <c r="A12" s="79" t="s">
        <v>38</v>
      </c>
      <c r="B12" s="80" t="s">
        <v>39</v>
      </c>
      <c r="C12" s="107" t="s">
        <v>2</v>
      </c>
      <c r="D12" s="108" t="s">
        <v>40</v>
      </c>
      <c r="E12" s="107" t="s">
        <v>0</v>
      </c>
      <c r="F12" s="106" t="s">
        <v>41</v>
      </c>
      <c r="G12" s="86"/>
    </row>
    <row r="13" spans="1:8" ht="48.75" customHeight="1">
      <c r="A13" s="103" t="s">
        <v>49</v>
      </c>
      <c r="B13" s="109">
        <v>6443</v>
      </c>
      <c r="C13" s="109">
        <f>B13-E13</f>
        <v>2987</v>
      </c>
      <c r="D13" s="88">
        <f>C13/B13*100</f>
        <v>46.36039112214807</v>
      </c>
      <c r="E13" s="109">
        <v>3456</v>
      </c>
      <c r="F13" s="89">
        <f>E13/B13*100</f>
        <v>53.63960887785193</v>
      </c>
      <c r="G13" s="86"/>
      <c r="H13" s="87"/>
    </row>
    <row r="14" spans="1:7" ht="48.75" customHeight="1">
      <c r="A14" s="103" t="s">
        <v>45</v>
      </c>
      <c r="B14" s="109">
        <v>4941</v>
      </c>
      <c r="C14" s="109">
        <f>B14-E14</f>
        <v>2430</v>
      </c>
      <c r="D14" s="88">
        <f>C14/B14*100</f>
        <v>49.18032786885246</v>
      </c>
      <c r="E14" s="109">
        <v>2511</v>
      </c>
      <c r="F14" s="89">
        <f>E14/B14*100</f>
        <v>50.81967213114754</v>
      </c>
      <c r="G14" s="8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view="pageBreakPreview" zoomScale="80" zoomScaleNormal="85" zoomScaleSheetLayoutView="80" zoomScalePageLayoutView="0" workbookViewId="0" topLeftCell="A1">
      <selection activeCell="B30" sqref="B30"/>
    </sheetView>
  </sheetViews>
  <sheetFormatPr defaultColWidth="9.140625" defaultRowHeight="15"/>
  <cols>
    <col min="1" max="1" width="13.421875" style="40" customWidth="1"/>
    <col min="2" max="2" width="9.710937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1" customFormat="1" ht="19.5" customHeight="1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1" customFormat="1" ht="19.5" customHeight="1">
      <c r="A3" s="137" t="s">
        <v>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1" s="1" customFormat="1" ht="12.75" customHeight="1">
      <c r="A4" s="72"/>
      <c r="B4" s="38"/>
      <c r="C4" s="35"/>
      <c r="D4" s="36"/>
      <c r="E4" s="36"/>
      <c r="F4" s="36"/>
      <c r="G4" s="36"/>
      <c r="H4" s="36"/>
      <c r="I4" s="35"/>
      <c r="J4" s="31"/>
      <c r="K4" s="31"/>
      <c r="L4" s="35"/>
      <c r="M4" s="36"/>
      <c r="N4" s="37"/>
      <c r="O4" s="35"/>
      <c r="P4" s="36"/>
      <c r="Q4" s="36"/>
      <c r="R4" s="32"/>
      <c r="S4" s="32"/>
      <c r="T4" s="32"/>
      <c r="U4" s="139"/>
    </row>
    <row r="5" spans="1:22" s="73" customFormat="1" ht="79.5" customHeight="1">
      <c r="A5" s="140"/>
      <c r="B5" s="134" t="s">
        <v>3</v>
      </c>
      <c r="C5" s="135"/>
      <c r="D5" s="136"/>
      <c r="E5" s="134" t="s">
        <v>50</v>
      </c>
      <c r="F5" s="135"/>
      <c r="G5" s="136"/>
      <c r="H5" s="134" t="s">
        <v>4</v>
      </c>
      <c r="I5" s="135"/>
      <c r="J5" s="136"/>
      <c r="K5" s="134" t="s">
        <v>5</v>
      </c>
      <c r="L5" s="135"/>
      <c r="M5" s="136"/>
      <c r="N5" s="134" t="s">
        <v>17</v>
      </c>
      <c r="O5" s="135"/>
      <c r="P5" s="136"/>
      <c r="Q5" s="144" t="s">
        <v>6</v>
      </c>
      <c r="R5" s="145"/>
      <c r="S5" s="146"/>
      <c r="T5" s="141" t="s">
        <v>18</v>
      </c>
      <c r="U5" s="142"/>
      <c r="V5" s="143"/>
    </row>
    <row r="6" spans="1:22" s="71" customFormat="1" ht="33.75" customHeight="1">
      <c r="A6" s="140"/>
      <c r="B6" s="91" t="s">
        <v>7</v>
      </c>
      <c r="C6" s="92" t="s">
        <v>46</v>
      </c>
      <c r="D6" s="92" t="s">
        <v>47</v>
      </c>
      <c r="E6" s="93" t="s">
        <v>7</v>
      </c>
      <c r="F6" s="92" t="s">
        <v>46</v>
      </c>
      <c r="G6" s="92" t="s">
        <v>47</v>
      </c>
      <c r="H6" s="93" t="s">
        <v>7</v>
      </c>
      <c r="I6" s="92" t="s">
        <v>46</v>
      </c>
      <c r="J6" s="92" t="s">
        <v>47</v>
      </c>
      <c r="K6" s="93" t="s">
        <v>7</v>
      </c>
      <c r="L6" s="92" t="s">
        <v>46</v>
      </c>
      <c r="M6" s="92" t="s">
        <v>47</v>
      </c>
      <c r="N6" s="93" t="s">
        <v>7</v>
      </c>
      <c r="O6" s="92" t="s">
        <v>46</v>
      </c>
      <c r="P6" s="92" t="s">
        <v>47</v>
      </c>
      <c r="Q6" s="93" t="s">
        <v>7</v>
      </c>
      <c r="R6" s="92" t="s">
        <v>46</v>
      </c>
      <c r="S6" s="92" t="s">
        <v>47</v>
      </c>
      <c r="T6" s="93" t="s">
        <v>7</v>
      </c>
      <c r="U6" s="92" t="s">
        <v>46</v>
      </c>
      <c r="V6" s="92" t="s">
        <v>47</v>
      </c>
    </row>
    <row r="7" spans="1:22" s="96" customFormat="1" ht="9.75" customHeight="1">
      <c r="A7" s="94" t="s">
        <v>1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5">
        <v>20</v>
      </c>
      <c r="V7" s="95">
        <v>21</v>
      </c>
    </row>
    <row r="8" spans="1:22" s="74" customFormat="1" ht="18.75" customHeight="1">
      <c r="A8" s="112" t="s">
        <v>8</v>
      </c>
      <c r="B8" s="114">
        <f>SUM(B9:B28)</f>
        <v>23190</v>
      </c>
      <c r="C8" s="148">
        <f>100-D8</f>
        <v>49.0642518326865</v>
      </c>
      <c r="D8" s="148">
        <v>50.9357481673135</v>
      </c>
      <c r="E8" s="116">
        <f>SUM(E9:E28)</f>
        <v>17122</v>
      </c>
      <c r="F8" s="148">
        <f>100-G8</f>
        <v>58.05980609741852</v>
      </c>
      <c r="G8" s="148">
        <v>41.94019390258148</v>
      </c>
      <c r="H8" s="116">
        <f>SUM(H9:H28)</f>
        <v>4151</v>
      </c>
      <c r="I8" s="149">
        <f>100-J8</f>
        <v>57.913755721512885</v>
      </c>
      <c r="J8" s="149">
        <v>42.086244278487115</v>
      </c>
      <c r="K8" s="116">
        <f>SUM(K9:K28)</f>
        <v>4184</v>
      </c>
      <c r="L8" s="149">
        <f>100-M8</f>
        <v>55.54493307839388</v>
      </c>
      <c r="M8" s="148">
        <v>44.45506692160612</v>
      </c>
      <c r="N8" s="118">
        <f>SUM(N9:N28)</f>
        <v>22194</v>
      </c>
      <c r="O8" s="148">
        <f>100-P8</f>
        <v>49.598990718212136</v>
      </c>
      <c r="P8" s="148">
        <v>50.401009281787864</v>
      </c>
      <c r="Q8" s="118">
        <f>SUM(Q9:Q28)</f>
        <v>6443</v>
      </c>
      <c r="R8" s="149">
        <f>100-S8</f>
        <v>46.36039112214807</v>
      </c>
      <c r="S8" s="149">
        <v>53.63960887785193</v>
      </c>
      <c r="T8" s="116">
        <f>SUM(T9:T28)</f>
        <v>4941</v>
      </c>
      <c r="U8" s="149">
        <f>100-V8</f>
        <v>49.18032786885246</v>
      </c>
      <c r="V8" s="149">
        <v>50.81967213114754</v>
      </c>
    </row>
    <row r="9" spans="1:22" ht="15.75">
      <c r="A9" s="111" t="s">
        <v>54</v>
      </c>
      <c r="B9" s="115">
        <v>1210</v>
      </c>
      <c r="C9" s="148">
        <f aca="true" t="shared" si="0" ref="C9:C28">100-D9</f>
        <v>47.02479338842976</v>
      </c>
      <c r="D9" s="150">
        <v>52.97520661157024</v>
      </c>
      <c r="E9" s="117">
        <v>779</v>
      </c>
      <c r="F9" s="148">
        <f aca="true" t="shared" si="1" ref="F9:F28">100-G9</f>
        <v>58.02310654685494</v>
      </c>
      <c r="G9" s="156">
        <v>41.97689345314506</v>
      </c>
      <c r="H9" s="117">
        <v>188</v>
      </c>
      <c r="I9" s="149">
        <f aca="true" t="shared" si="2" ref="I9:I28">100-J9</f>
        <v>47.87234042553191</v>
      </c>
      <c r="J9" s="154">
        <v>52.12765957446809</v>
      </c>
      <c r="K9" s="117">
        <v>150</v>
      </c>
      <c r="L9" s="149">
        <f aca="true" t="shared" si="3" ref="L9:L28">100-M9</f>
        <v>40</v>
      </c>
      <c r="M9" s="154">
        <v>60</v>
      </c>
      <c r="N9" s="117">
        <v>1185</v>
      </c>
      <c r="O9" s="148">
        <f aca="true" t="shared" si="4" ref="O9:O28">100-P9</f>
        <v>47.0042194092827</v>
      </c>
      <c r="P9" s="154">
        <v>52.9957805907173</v>
      </c>
      <c r="Q9" s="119">
        <v>356</v>
      </c>
      <c r="R9" s="149">
        <f aca="true" t="shared" si="5" ref="R9:R28">100-S9</f>
        <v>47.47191011235955</v>
      </c>
      <c r="S9" s="154">
        <v>52.52808988764045</v>
      </c>
      <c r="T9" s="117">
        <v>282</v>
      </c>
      <c r="U9" s="149">
        <f aca="true" t="shared" si="6" ref="U9:U28">100-V9</f>
        <v>48.58156028368794</v>
      </c>
      <c r="V9" s="155">
        <v>51.41843971631206</v>
      </c>
    </row>
    <row r="10" spans="1:22" ht="15.75">
      <c r="A10" s="111" t="s">
        <v>55</v>
      </c>
      <c r="B10" s="115">
        <v>920</v>
      </c>
      <c r="C10" s="148">
        <f t="shared" si="0"/>
        <v>44.78260869565217</v>
      </c>
      <c r="D10" s="150">
        <v>55.21739130434783</v>
      </c>
      <c r="E10" s="117">
        <v>926</v>
      </c>
      <c r="F10" s="148">
        <f t="shared" si="1"/>
        <v>57.23542116630669</v>
      </c>
      <c r="G10" s="156">
        <v>42.76457883369331</v>
      </c>
      <c r="H10" s="117">
        <v>170</v>
      </c>
      <c r="I10" s="149">
        <f t="shared" si="2"/>
        <v>43.529411764705884</v>
      </c>
      <c r="J10" s="154">
        <v>56.470588235294116</v>
      </c>
      <c r="K10" s="117">
        <v>273</v>
      </c>
      <c r="L10" s="149">
        <f t="shared" si="3"/>
        <v>36.26373626373627</v>
      </c>
      <c r="M10" s="154">
        <v>63.73626373626373</v>
      </c>
      <c r="N10" s="117">
        <v>898</v>
      </c>
      <c r="O10" s="148">
        <f t="shared" si="4"/>
        <v>44.98886414253897</v>
      </c>
      <c r="P10" s="154">
        <v>55.01113585746103</v>
      </c>
      <c r="Q10" s="117">
        <v>304</v>
      </c>
      <c r="R10" s="149">
        <f t="shared" si="5"/>
        <v>41.44736842105263</v>
      </c>
      <c r="S10" s="154">
        <v>58.55263157894737</v>
      </c>
      <c r="T10" s="117">
        <v>204</v>
      </c>
      <c r="U10" s="149">
        <f t="shared" si="6"/>
        <v>48.0392156862745</v>
      </c>
      <c r="V10" s="155">
        <v>51.9607843137255</v>
      </c>
    </row>
    <row r="11" spans="1:22" ht="15.75">
      <c r="A11" s="111" t="s">
        <v>56</v>
      </c>
      <c r="B11" s="115">
        <v>702</v>
      </c>
      <c r="C11" s="148">
        <f t="shared" si="0"/>
        <v>51.282051282051285</v>
      </c>
      <c r="D11" s="150">
        <v>48.717948717948715</v>
      </c>
      <c r="E11" s="117">
        <v>488</v>
      </c>
      <c r="F11" s="148">
        <f t="shared" si="1"/>
        <v>70.49180327868852</v>
      </c>
      <c r="G11" s="156">
        <v>29.508196721311474</v>
      </c>
      <c r="H11" s="117">
        <v>190</v>
      </c>
      <c r="I11" s="149">
        <f t="shared" si="2"/>
        <v>70</v>
      </c>
      <c r="J11" s="154">
        <v>30</v>
      </c>
      <c r="K11" s="117">
        <v>144</v>
      </c>
      <c r="L11" s="149">
        <f t="shared" si="3"/>
        <v>73.61111111111111</v>
      </c>
      <c r="M11" s="154">
        <v>26.38888888888889</v>
      </c>
      <c r="N11" s="117">
        <v>682</v>
      </c>
      <c r="O11" s="148">
        <f t="shared" si="4"/>
        <v>51.02639296187683</v>
      </c>
      <c r="P11" s="154">
        <v>48.97360703812317</v>
      </c>
      <c r="Q11" s="117">
        <v>144</v>
      </c>
      <c r="R11" s="149">
        <f t="shared" si="5"/>
        <v>35.41666666666666</v>
      </c>
      <c r="S11" s="154">
        <v>64.58333333333334</v>
      </c>
      <c r="T11" s="117">
        <v>97</v>
      </c>
      <c r="U11" s="149">
        <f t="shared" si="6"/>
        <v>41.23711340206185</v>
      </c>
      <c r="V11" s="155">
        <v>58.76288659793815</v>
      </c>
    </row>
    <row r="12" spans="1:22" ht="15.75">
      <c r="A12" s="111" t="s">
        <v>57</v>
      </c>
      <c r="B12" s="115">
        <v>682</v>
      </c>
      <c r="C12" s="148">
        <f t="shared" si="0"/>
        <v>59.384164222873906</v>
      </c>
      <c r="D12" s="150">
        <v>40.615835777126094</v>
      </c>
      <c r="E12" s="117">
        <v>446</v>
      </c>
      <c r="F12" s="148">
        <f t="shared" si="1"/>
        <v>67.04035874439461</v>
      </c>
      <c r="G12" s="156">
        <v>32.95964125560538</v>
      </c>
      <c r="H12" s="117">
        <v>157</v>
      </c>
      <c r="I12" s="149">
        <f t="shared" si="2"/>
        <v>79.61783439490446</v>
      </c>
      <c r="J12" s="154">
        <v>20.382165605095544</v>
      </c>
      <c r="K12" s="117">
        <v>216</v>
      </c>
      <c r="L12" s="149">
        <f t="shared" si="3"/>
        <v>74.53703703703704</v>
      </c>
      <c r="M12" s="154">
        <v>25.462962962962965</v>
      </c>
      <c r="N12" s="117">
        <v>669</v>
      </c>
      <c r="O12" s="148">
        <f t="shared" si="4"/>
        <v>59.64125560538117</v>
      </c>
      <c r="P12" s="154">
        <v>40.35874439461883</v>
      </c>
      <c r="Q12" s="117">
        <v>161</v>
      </c>
      <c r="R12" s="149">
        <f t="shared" si="5"/>
        <v>47.20496894409938</v>
      </c>
      <c r="S12" s="154">
        <v>52.79503105590062</v>
      </c>
      <c r="T12" s="117">
        <v>119</v>
      </c>
      <c r="U12" s="149">
        <f t="shared" si="6"/>
        <v>49.57983193277311</v>
      </c>
      <c r="V12" s="155">
        <v>50.42016806722689</v>
      </c>
    </row>
    <row r="13" spans="1:22" ht="15.75">
      <c r="A13" s="111" t="s">
        <v>58</v>
      </c>
      <c r="B13" s="115">
        <v>842</v>
      </c>
      <c r="C13" s="148">
        <f t="shared" si="0"/>
        <v>53.56294536817102</v>
      </c>
      <c r="D13" s="150">
        <v>46.43705463182898</v>
      </c>
      <c r="E13" s="117">
        <v>320</v>
      </c>
      <c r="F13" s="148">
        <f t="shared" si="1"/>
        <v>64.375</v>
      </c>
      <c r="G13" s="156">
        <v>35.625</v>
      </c>
      <c r="H13" s="117">
        <v>143</v>
      </c>
      <c r="I13" s="149">
        <f t="shared" si="2"/>
        <v>67.13286713286713</v>
      </c>
      <c r="J13" s="154">
        <v>32.86713286713287</v>
      </c>
      <c r="K13" s="117">
        <v>152</v>
      </c>
      <c r="L13" s="149">
        <f t="shared" si="3"/>
        <v>65.78947368421052</v>
      </c>
      <c r="M13" s="154">
        <v>34.21052631578947</v>
      </c>
      <c r="N13" s="117">
        <v>837</v>
      </c>
      <c r="O13" s="148">
        <f t="shared" si="4"/>
        <v>53.763440860215056</v>
      </c>
      <c r="P13" s="154">
        <v>46.236559139784944</v>
      </c>
      <c r="Q13" s="117">
        <v>282</v>
      </c>
      <c r="R13" s="149">
        <f t="shared" si="5"/>
        <v>50</v>
      </c>
      <c r="S13" s="154">
        <v>50</v>
      </c>
      <c r="T13" s="117">
        <v>223</v>
      </c>
      <c r="U13" s="149">
        <f t="shared" si="6"/>
        <v>52.46636771300449</v>
      </c>
      <c r="V13" s="155">
        <v>47.53363228699551</v>
      </c>
    </row>
    <row r="14" spans="1:22" ht="15.75">
      <c r="A14" s="111" t="s">
        <v>59</v>
      </c>
      <c r="B14" s="115">
        <v>900</v>
      </c>
      <c r="C14" s="148">
        <f t="shared" si="0"/>
        <v>57.88888888888889</v>
      </c>
      <c r="D14" s="150">
        <v>42.11111111111111</v>
      </c>
      <c r="E14" s="117">
        <v>584</v>
      </c>
      <c r="F14" s="148">
        <f t="shared" si="1"/>
        <v>67.12328767123287</v>
      </c>
      <c r="G14" s="156">
        <v>32.87671232876712</v>
      </c>
      <c r="H14" s="117">
        <v>182</v>
      </c>
      <c r="I14" s="149">
        <f t="shared" si="2"/>
        <v>81.31868131868131</v>
      </c>
      <c r="J14" s="154">
        <v>18.681318681318682</v>
      </c>
      <c r="K14" s="117">
        <v>268</v>
      </c>
      <c r="L14" s="149">
        <f t="shared" si="3"/>
        <v>80.97014925373134</v>
      </c>
      <c r="M14" s="154">
        <v>19.029850746268657</v>
      </c>
      <c r="N14" s="117">
        <v>876</v>
      </c>
      <c r="O14" s="148">
        <f t="shared" si="4"/>
        <v>58.21917808219178</v>
      </c>
      <c r="P14" s="154">
        <v>41.78082191780822</v>
      </c>
      <c r="Q14" s="117">
        <v>253</v>
      </c>
      <c r="R14" s="149">
        <f t="shared" si="5"/>
        <v>49.40711462450593</v>
      </c>
      <c r="S14" s="154">
        <v>50.59288537549407</v>
      </c>
      <c r="T14" s="117">
        <v>180</v>
      </c>
      <c r="U14" s="149">
        <f t="shared" si="6"/>
        <v>53.333333333333336</v>
      </c>
      <c r="V14" s="155">
        <v>46.666666666666664</v>
      </c>
    </row>
    <row r="15" spans="1:22" ht="15.75">
      <c r="A15" s="111" t="s">
        <v>60</v>
      </c>
      <c r="B15" s="115">
        <v>2180</v>
      </c>
      <c r="C15" s="148">
        <f t="shared" si="0"/>
        <v>44.72477064220184</v>
      </c>
      <c r="D15" s="150">
        <v>55.27522935779816</v>
      </c>
      <c r="E15" s="117">
        <v>897</v>
      </c>
      <c r="F15" s="148">
        <f t="shared" si="1"/>
        <v>52.17391304347826</v>
      </c>
      <c r="G15" s="156">
        <v>47.82608695652174</v>
      </c>
      <c r="H15" s="117">
        <v>256</v>
      </c>
      <c r="I15" s="149">
        <f t="shared" si="2"/>
        <v>48.4375</v>
      </c>
      <c r="J15" s="154">
        <v>51.5625</v>
      </c>
      <c r="K15" s="117">
        <v>281</v>
      </c>
      <c r="L15" s="149">
        <f t="shared" si="3"/>
        <v>67.61565836298932</v>
      </c>
      <c r="M15" s="154">
        <v>32.38434163701068</v>
      </c>
      <c r="N15" s="117">
        <v>2030</v>
      </c>
      <c r="O15" s="148">
        <f t="shared" si="4"/>
        <v>45.51724137931035</v>
      </c>
      <c r="P15" s="154">
        <v>54.48275862068965</v>
      </c>
      <c r="Q15" s="117">
        <v>355</v>
      </c>
      <c r="R15" s="149">
        <f t="shared" si="5"/>
        <v>59.154929577464785</v>
      </c>
      <c r="S15" s="154">
        <v>40.845070422535215</v>
      </c>
      <c r="T15" s="117">
        <v>222</v>
      </c>
      <c r="U15" s="149">
        <f t="shared" si="6"/>
        <v>67.11711711711712</v>
      </c>
      <c r="V15" s="155">
        <v>32.88288288288289</v>
      </c>
    </row>
    <row r="16" spans="1:22" ht="15.75">
      <c r="A16" s="111" t="s">
        <v>73</v>
      </c>
      <c r="B16" s="115">
        <v>1617</v>
      </c>
      <c r="C16" s="148">
        <f t="shared" si="0"/>
        <v>54.48361162646877</v>
      </c>
      <c r="D16" s="150">
        <v>45.51638837353123</v>
      </c>
      <c r="E16" s="117">
        <v>1232</v>
      </c>
      <c r="F16" s="148">
        <f t="shared" si="1"/>
        <v>64.8538961038961</v>
      </c>
      <c r="G16" s="156">
        <v>35.146103896103895</v>
      </c>
      <c r="H16" s="117">
        <v>373</v>
      </c>
      <c r="I16" s="149">
        <f t="shared" si="2"/>
        <v>62.466487935656836</v>
      </c>
      <c r="J16" s="154">
        <v>37.533512064343164</v>
      </c>
      <c r="K16" s="117">
        <v>228</v>
      </c>
      <c r="L16" s="149">
        <f t="shared" si="3"/>
        <v>52.19298245614035</v>
      </c>
      <c r="M16" s="154">
        <v>47.80701754385965</v>
      </c>
      <c r="N16" s="117">
        <v>1568</v>
      </c>
      <c r="O16" s="148">
        <f t="shared" si="4"/>
        <v>54.974489795918366</v>
      </c>
      <c r="P16" s="154">
        <v>45.025510204081634</v>
      </c>
      <c r="Q16" s="117">
        <v>369</v>
      </c>
      <c r="R16" s="149">
        <f t="shared" si="5"/>
        <v>47.15447154471545</v>
      </c>
      <c r="S16" s="154">
        <v>52.84552845528455</v>
      </c>
      <c r="T16" s="117">
        <v>293</v>
      </c>
      <c r="U16" s="149">
        <f t="shared" si="6"/>
        <v>50.85324232081911</v>
      </c>
      <c r="V16" s="155">
        <v>49.14675767918089</v>
      </c>
    </row>
    <row r="17" spans="1:22" ht="15.75">
      <c r="A17" s="111" t="s">
        <v>61</v>
      </c>
      <c r="B17" s="115">
        <v>725</v>
      </c>
      <c r="C17" s="148">
        <f t="shared" si="0"/>
        <v>57.93103448275862</v>
      </c>
      <c r="D17" s="150">
        <v>42.06896551724138</v>
      </c>
      <c r="E17" s="117">
        <v>573</v>
      </c>
      <c r="F17" s="148">
        <f t="shared" si="1"/>
        <v>63.525305410122165</v>
      </c>
      <c r="G17" s="156">
        <v>36.474694589877835</v>
      </c>
      <c r="H17" s="117">
        <v>110</v>
      </c>
      <c r="I17" s="149">
        <f t="shared" si="2"/>
        <v>76.36363636363636</v>
      </c>
      <c r="J17" s="154">
        <v>23.636363636363637</v>
      </c>
      <c r="K17" s="117">
        <v>159</v>
      </c>
      <c r="L17" s="149">
        <f t="shared" si="3"/>
        <v>60.37735849056604</v>
      </c>
      <c r="M17" s="154">
        <v>39.62264150943396</v>
      </c>
      <c r="N17" s="117">
        <v>705</v>
      </c>
      <c r="O17" s="148">
        <f t="shared" si="4"/>
        <v>57.730496453900706</v>
      </c>
      <c r="P17" s="154">
        <v>42.269503546099294</v>
      </c>
      <c r="Q17" s="117">
        <v>219</v>
      </c>
      <c r="R17" s="149">
        <f t="shared" si="5"/>
        <v>57.534246575342465</v>
      </c>
      <c r="S17" s="154">
        <v>42.465753424657535</v>
      </c>
      <c r="T17" s="117">
        <v>167</v>
      </c>
      <c r="U17" s="149">
        <f t="shared" si="6"/>
        <v>62.27544910179641</v>
      </c>
      <c r="V17" s="155">
        <v>37.72455089820359</v>
      </c>
    </row>
    <row r="18" spans="1:22" ht="15.75">
      <c r="A18" s="111" t="s">
        <v>62</v>
      </c>
      <c r="B18" s="115">
        <v>517</v>
      </c>
      <c r="C18" s="148">
        <f t="shared" si="0"/>
        <v>58.22050290135397</v>
      </c>
      <c r="D18" s="150">
        <v>41.77949709864603</v>
      </c>
      <c r="E18" s="117">
        <v>326</v>
      </c>
      <c r="F18" s="148">
        <f t="shared" si="1"/>
        <v>73.92638036809817</v>
      </c>
      <c r="G18" s="156">
        <v>26.07361963190184</v>
      </c>
      <c r="H18" s="117">
        <v>141</v>
      </c>
      <c r="I18" s="149">
        <f t="shared" si="2"/>
        <v>81.56028368794327</v>
      </c>
      <c r="J18" s="154">
        <v>18.439716312056735</v>
      </c>
      <c r="K18" s="117">
        <v>144</v>
      </c>
      <c r="L18" s="149">
        <f t="shared" si="3"/>
        <v>42.361111111111114</v>
      </c>
      <c r="M18" s="154">
        <v>57.638888888888886</v>
      </c>
      <c r="N18" s="117">
        <v>508</v>
      </c>
      <c r="O18" s="148">
        <f t="shared" si="4"/>
        <v>58.07086614173229</v>
      </c>
      <c r="P18" s="154">
        <v>41.92913385826771</v>
      </c>
      <c r="Q18" s="117">
        <v>133</v>
      </c>
      <c r="R18" s="149">
        <f t="shared" si="5"/>
        <v>46.616541353383454</v>
      </c>
      <c r="S18" s="154">
        <v>53.383458646616546</v>
      </c>
      <c r="T18" s="117">
        <v>109</v>
      </c>
      <c r="U18" s="149">
        <f t="shared" si="6"/>
        <v>46.78899082568807</v>
      </c>
      <c r="V18" s="155">
        <v>53.21100917431193</v>
      </c>
    </row>
    <row r="19" spans="1:22" ht="15.75">
      <c r="A19" s="111" t="s">
        <v>63</v>
      </c>
      <c r="B19" s="115">
        <v>1160</v>
      </c>
      <c r="C19" s="148">
        <f t="shared" si="0"/>
        <v>49.827586206896555</v>
      </c>
      <c r="D19" s="150">
        <v>50.172413793103445</v>
      </c>
      <c r="E19" s="117">
        <v>667</v>
      </c>
      <c r="F19" s="148">
        <f t="shared" si="1"/>
        <v>57.72113943028486</v>
      </c>
      <c r="G19" s="156">
        <v>42.27886056971514</v>
      </c>
      <c r="H19" s="117">
        <v>151</v>
      </c>
      <c r="I19" s="149">
        <f t="shared" si="2"/>
        <v>41.72185430463576</v>
      </c>
      <c r="J19" s="154">
        <v>58.27814569536424</v>
      </c>
      <c r="K19" s="117">
        <v>208</v>
      </c>
      <c r="L19" s="149">
        <f t="shared" si="3"/>
        <v>47.59615384615385</v>
      </c>
      <c r="M19" s="154">
        <v>52.40384615384615</v>
      </c>
      <c r="N19" s="117">
        <v>1138</v>
      </c>
      <c r="O19" s="148">
        <f t="shared" si="4"/>
        <v>50</v>
      </c>
      <c r="P19" s="154">
        <v>50</v>
      </c>
      <c r="Q19" s="117">
        <v>394</v>
      </c>
      <c r="R19" s="149">
        <f t="shared" si="5"/>
        <v>50.50761421319797</v>
      </c>
      <c r="S19" s="154">
        <v>49.49238578680203</v>
      </c>
      <c r="T19" s="117">
        <v>272</v>
      </c>
      <c r="U19" s="149">
        <f t="shared" si="6"/>
        <v>55.14705882352941</v>
      </c>
      <c r="V19" s="155">
        <v>44.85294117647059</v>
      </c>
    </row>
    <row r="20" spans="1:22" ht="15.75">
      <c r="A20" s="111" t="s">
        <v>64</v>
      </c>
      <c r="B20" s="115">
        <v>1280</v>
      </c>
      <c r="C20" s="148">
        <f t="shared" si="0"/>
        <v>45.625</v>
      </c>
      <c r="D20" s="150">
        <v>54.375</v>
      </c>
      <c r="E20" s="117">
        <v>1132</v>
      </c>
      <c r="F20" s="148">
        <f t="shared" si="1"/>
        <v>53.533568904593636</v>
      </c>
      <c r="G20" s="156">
        <v>46.466431095406364</v>
      </c>
      <c r="H20" s="117">
        <v>321</v>
      </c>
      <c r="I20" s="149">
        <f t="shared" si="2"/>
        <v>45.48286604361371</v>
      </c>
      <c r="J20" s="154">
        <v>54.51713395638629</v>
      </c>
      <c r="K20" s="117">
        <v>209</v>
      </c>
      <c r="L20" s="149">
        <f t="shared" si="3"/>
        <v>49.76076555023924</v>
      </c>
      <c r="M20" s="154">
        <v>50.23923444976076</v>
      </c>
      <c r="N20" s="117">
        <v>1235</v>
      </c>
      <c r="O20" s="148">
        <f t="shared" si="4"/>
        <v>45.74898785425101</v>
      </c>
      <c r="P20" s="154">
        <v>54.25101214574899</v>
      </c>
      <c r="Q20" s="117">
        <v>348</v>
      </c>
      <c r="R20" s="149">
        <f t="shared" si="5"/>
        <v>44.54022988505747</v>
      </c>
      <c r="S20" s="154">
        <v>55.45977011494253</v>
      </c>
      <c r="T20" s="117">
        <v>295</v>
      </c>
      <c r="U20" s="149">
        <f t="shared" si="6"/>
        <v>45.42372881355933</v>
      </c>
      <c r="V20" s="155">
        <v>54.57627118644067</v>
      </c>
    </row>
    <row r="21" spans="1:22" ht="15.75">
      <c r="A21" s="111" t="s">
        <v>65</v>
      </c>
      <c r="B21" s="115">
        <v>756</v>
      </c>
      <c r="C21" s="148">
        <f t="shared" si="0"/>
        <v>61.904761904761905</v>
      </c>
      <c r="D21" s="150">
        <v>38.095238095238095</v>
      </c>
      <c r="E21" s="117">
        <v>463</v>
      </c>
      <c r="F21" s="148">
        <f t="shared" si="1"/>
        <v>75.37796976241901</v>
      </c>
      <c r="G21" s="156">
        <v>24.622030237580994</v>
      </c>
      <c r="H21" s="117">
        <v>175</v>
      </c>
      <c r="I21" s="149">
        <f t="shared" si="2"/>
        <v>90.85714285714286</v>
      </c>
      <c r="J21" s="154">
        <v>9.142857142857142</v>
      </c>
      <c r="K21" s="117">
        <v>282</v>
      </c>
      <c r="L21" s="149">
        <f t="shared" si="3"/>
        <v>71.63120567375887</v>
      </c>
      <c r="M21" s="154">
        <v>28.368794326241137</v>
      </c>
      <c r="N21" s="117">
        <v>734</v>
      </c>
      <c r="O21" s="148">
        <f t="shared" si="4"/>
        <v>62.94277929155314</v>
      </c>
      <c r="P21" s="154">
        <v>37.05722070844686</v>
      </c>
      <c r="Q21" s="117">
        <v>168</v>
      </c>
      <c r="R21" s="149">
        <f t="shared" si="5"/>
        <v>51.785714285714285</v>
      </c>
      <c r="S21" s="154">
        <v>48.214285714285715</v>
      </c>
      <c r="T21" s="117">
        <v>109</v>
      </c>
      <c r="U21" s="149">
        <f t="shared" si="6"/>
        <v>59.63302752293578</v>
      </c>
      <c r="V21" s="155">
        <v>40.36697247706422</v>
      </c>
    </row>
    <row r="22" spans="1:22" ht="15.75">
      <c r="A22" s="111" t="s">
        <v>66</v>
      </c>
      <c r="B22" s="115">
        <v>925</v>
      </c>
      <c r="C22" s="148">
        <f t="shared" si="0"/>
        <v>58.81081081081081</v>
      </c>
      <c r="D22" s="150">
        <v>41.18918918918919</v>
      </c>
      <c r="E22" s="117">
        <v>662</v>
      </c>
      <c r="F22" s="148">
        <f t="shared" si="1"/>
        <v>61.631419939577036</v>
      </c>
      <c r="G22" s="156">
        <v>38.368580060422964</v>
      </c>
      <c r="H22" s="117">
        <v>230</v>
      </c>
      <c r="I22" s="149">
        <f t="shared" si="2"/>
        <v>69.56521739130434</v>
      </c>
      <c r="J22" s="154">
        <v>30.434782608695656</v>
      </c>
      <c r="K22" s="117">
        <v>255</v>
      </c>
      <c r="L22" s="149">
        <f t="shared" si="3"/>
        <v>69.01960784313725</v>
      </c>
      <c r="M22" s="154">
        <v>30.980392156862745</v>
      </c>
      <c r="N22" s="117">
        <v>905</v>
      </c>
      <c r="O22" s="148">
        <f t="shared" si="4"/>
        <v>59.11602209944751</v>
      </c>
      <c r="P22" s="154">
        <v>40.88397790055249</v>
      </c>
      <c r="Q22" s="117">
        <v>251</v>
      </c>
      <c r="R22" s="149">
        <f t="shared" si="5"/>
        <v>57.37051792828685</v>
      </c>
      <c r="S22" s="154">
        <v>42.62948207171315</v>
      </c>
      <c r="T22" s="117">
        <v>192</v>
      </c>
      <c r="U22" s="149">
        <f t="shared" si="6"/>
        <v>60.41666666666667</v>
      </c>
      <c r="V22" s="155">
        <v>39.58333333333333</v>
      </c>
    </row>
    <row r="23" spans="1:22" ht="15.75">
      <c r="A23" s="111" t="s">
        <v>67</v>
      </c>
      <c r="B23" s="115">
        <v>1045</v>
      </c>
      <c r="C23" s="148">
        <f t="shared" si="0"/>
        <v>55.59808612440192</v>
      </c>
      <c r="D23" s="150">
        <v>44.40191387559808</v>
      </c>
      <c r="E23" s="117">
        <v>747</v>
      </c>
      <c r="F23" s="148">
        <f t="shared" si="1"/>
        <v>68.0053547523427</v>
      </c>
      <c r="G23" s="156">
        <v>31.994645247657296</v>
      </c>
      <c r="H23" s="117">
        <v>248</v>
      </c>
      <c r="I23" s="149">
        <f t="shared" si="2"/>
        <v>82.66129032258064</v>
      </c>
      <c r="J23" s="154">
        <v>17.338709677419356</v>
      </c>
      <c r="K23" s="117">
        <v>172</v>
      </c>
      <c r="L23" s="149">
        <f t="shared" si="3"/>
        <v>38.372093023255815</v>
      </c>
      <c r="M23" s="154">
        <v>61.627906976744185</v>
      </c>
      <c r="N23" s="117">
        <v>1026</v>
      </c>
      <c r="O23" s="148">
        <f t="shared" si="4"/>
        <v>55.55555555555556</v>
      </c>
      <c r="P23" s="154">
        <v>44.44444444444444</v>
      </c>
      <c r="Q23" s="117">
        <v>200</v>
      </c>
      <c r="R23" s="149">
        <f t="shared" si="5"/>
        <v>48</v>
      </c>
      <c r="S23" s="154">
        <v>52</v>
      </c>
      <c r="T23" s="117">
        <v>127</v>
      </c>
      <c r="U23" s="149">
        <f t="shared" si="6"/>
        <v>53.54330708661417</v>
      </c>
      <c r="V23" s="155">
        <v>46.45669291338583</v>
      </c>
    </row>
    <row r="24" spans="1:22" ht="15.75">
      <c r="A24" s="111" t="s">
        <v>68</v>
      </c>
      <c r="B24" s="115">
        <v>1097</v>
      </c>
      <c r="C24" s="148">
        <f t="shared" si="0"/>
        <v>38.1950774840474</v>
      </c>
      <c r="D24" s="150">
        <v>61.8049225159526</v>
      </c>
      <c r="E24" s="117">
        <v>1073</v>
      </c>
      <c r="F24" s="148">
        <f t="shared" si="1"/>
        <v>49.67381174277726</v>
      </c>
      <c r="G24" s="156">
        <v>50.32618825722274</v>
      </c>
      <c r="H24" s="117">
        <v>380</v>
      </c>
      <c r="I24" s="149">
        <f t="shared" si="2"/>
        <v>30.26315789473685</v>
      </c>
      <c r="J24" s="154">
        <v>69.73684210526315</v>
      </c>
      <c r="K24" s="117">
        <v>158</v>
      </c>
      <c r="L24" s="149">
        <f t="shared" si="3"/>
        <v>43.67088607594937</v>
      </c>
      <c r="M24" s="154">
        <v>56.32911392405063</v>
      </c>
      <c r="N24" s="117">
        <v>1054</v>
      </c>
      <c r="O24" s="148">
        <f t="shared" si="4"/>
        <v>37.571157495256166</v>
      </c>
      <c r="P24" s="154">
        <v>62.428842504743834</v>
      </c>
      <c r="Q24" s="117">
        <v>180</v>
      </c>
      <c r="R24" s="149">
        <f t="shared" si="5"/>
        <v>43.888888888888886</v>
      </c>
      <c r="S24" s="154">
        <v>56.111111111111114</v>
      </c>
      <c r="T24" s="117">
        <v>142</v>
      </c>
      <c r="U24" s="149">
        <f t="shared" si="6"/>
        <v>49.29577464788733</v>
      </c>
      <c r="V24" s="155">
        <v>50.70422535211267</v>
      </c>
    </row>
    <row r="25" spans="1:22" ht="15.75">
      <c r="A25" s="111" t="s">
        <v>69</v>
      </c>
      <c r="B25" s="115">
        <v>813</v>
      </c>
      <c r="C25" s="148">
        <f t="shared" si="0"/>
        <v>54.858548585485856</v>
      </c>
      <c r="D25" s="150">
        <v>45.141451414514144</v>
      </c>
      <c r="E25" s="117">
        <v>604</v>
      </c>
      <c r="F25" s="148">
        <f t="shared" si="1"/>
        <v>48.841059602649004</v>
      </c>
      <c r="G25" s="156">
        <v>51.158940397350996</v>
      </c>
      <c r="H25" s="117">
        <v>122</v>
      </c>
      <c r="I25" s="149">
        <f t="shared" si="2"/>
        <v>52.459016393442624</v>
      </c>
      <c r="J25" s="154">
        <v>47.540983606557376</v>
      </c>
      <c r="K25" s="117">
        <v>184</v>
      </c>
      <c r="L25" s="149">
        <f t="shared" si="3"/>
        <v>72.82608695652175</v>
      </c>
      <c r="M25" s="154">
        <v>27.173913043478258</v>
      </c>
      <c r="N25" s="117">
        <v>791</v>
      </c>
      <c r="O25" s="148">
        <f t="shared" si="4"/>
        <v>54.614412136536025</v>
      </c>
      <c r="P25" s="154">
        <v>45.385587863463975</v>
      </c>
      <c r="Q25" s="117">
        <v>251</v>
      </c>
      <c r="R25" s="149">
        <f t="shared" si="5"/>
        <v>58.167330677290835</v>
      </c>
      <c r="S25" s="154">
        <v>41.832669322709165</v>
      </c>
      <c r="T25" s="117">
        <v>204</v>
      </c>
      <c r="U25" s="149">
        <f t="shared" si="6"/>
        <v>59.80392156862745</v>
      </c>
      <c r="V25" s="155">
        <v>40.19607843137255</v>
      </c>
    </row>
    <row r="26" spans="1:22" ht="15.75">
      <c r="A26" s="111" t="s">
        <v>70</v>
      </c>
      <c r="B26" s="115">
        <v>865</v>
      </c>
      <c r="C26" s="148">
        <f t="shared" si="0"/>
        <v>49.82658959537572</v>
      </c>
      <c r="D26" s="150">
        <v>50.17341040462428</v>
      </c>
      <c r="E26" s="117">
        <v>628</v>
      </c>
      <c r="F26" s="148">
        <f t="shared" si="1"/>
        <v>63.05732484076433</v>
      </c>
      <c r="G26" s="156">
        <v>36.94267515923567</v>
      </c>
      <c r="H26" s="117">
        <v>212</v>
      </c>
      <c r="I26" s="149">
        <f t="shared" si="2"/>
        <v>58.490566037735846</v>
      </c>
      <c r="J26" s="154">
        <v>41.509433962264154</v>
      </c>
      <c r="K26" s="117">
        <v>106</v>
      </c>
      <c r="L26" s="149">
        <f t="shared" si="3"/>
        <v>38.67924528301887</v>
      </c>
      <c r="M26" s="154">
        <v>61.32075471698113</v>
      </c>
      <c r="N26" s="117">
        <v>861</v>
      </c>
      <c r="O26" s="148">
        <f t="shared" si="4"/>
        <v>49.59349593495935</v>
      </c>
      <c r="P26" s="154">
        <v>50.40650406504065</v>
      </c>
      <c r="Q26" s="117">
        <v>208</v>
      </c>
      <c r="R26" s="149">
        <f t="shared" si="5"/>
        <v>40.86538461538461</v>
      </c>
      <c r="S26" s="154">
        <v>59.13461538461539</v>
      </c>
      <c r="T26" s="117">
        <v>162</v>
      </c>
      <c r="U26" s="149">
        <f t="shared" si="6"/>
        <v>41.35802469135802</v>
      </c>
      <c r="V26" s="155">
        <v>58.64197530864198</v>
      </c>
    </row>
    <row r="27" spans="1:22" ht="15.75">
      <c r="A27" s="111" t="s">
        <v>71</v>
      </c>
      <c r="B27" s="115">
        <v>1218</v>
      </c>
      <c r="C27" s="148">
        <f t="shared" si="0"/>
        <v>45.56650246305419</v>
      </c>
      <c r="D27" s="150">
        <v>54.43349753694581</v>
      </c>
      <c r="E27" s="117">
        <v>1091</v>
      </c>
      <c r="F27" s="148">
        <f t="shared" si="1"/>
        <v>53.16223648029331</v>
      </c>
      <c r="G27" s="156">
        <v>46.83776351970669</v>
      </c>
      <c r="H27" s="117">
        <v>168</v>
      </c>
      <c r="I27" s="149">
        <f t="shared" si="2"/>
        <v>27.97619047619048</v>
      </c>
      <c r="J27" s="154">
        <v>72.02380952380952</v>
      </c>
      <c r="K27" s="117">
        <v>84</v>
      </c>
      <c r="L27" s="149">
        <f t="shared" si="3"/>
        <v>46.42857142857143</v>
      </c>
      <c r="M27" s="154">
        <v>53.57142857142857</v>
      </c>
      <c r="N27" s="117">
        <v>1174</v>
      </c>
      <c r="O27" s="148">
        <f t="shared" si="4"/>
        <v>46.42248722316865</v>
      </c>
      <c r="P27" s="154">
        <v>53.57751277683135</v>
      </c>
      <c r="Q27" s="117">
        <v>468</v>
      </c>
      <c r="R27" s="149">
        <f t="shared" si="5"/>
        <v>43.162393162393165</v>
      </c>
      <c r="S27" s="154">
        <v>56.837606837606835</v>
      </c>
      <c r="T27" s="117">
        <v>408</v>
      </c>
      <c r="U27" s="149">
        <f t="shared" si="6"/>
        <v>46.81372549019608</v>
      </c>
      <c r="V27" s="155">
        <v>53.18627450980392</v>
      </c>
    </row>
    <row r="28" spans="1:22" ht="15.75">
      <c r="A28" s="111" t="s">
        <v>72</v>
      </c>
      <c r="B28" s="115">
        <v>3736</v>
      </c>
      <c r="C28" s="148">
        <f t="shared" si="0"/>
        <v>39.53426124197003</v>
      </c>
      <c r="D28" s="150">
        <v>60.46573875802997</v>
      </c>
      <c r="E28" s="117">
        <v>3484</v>
      </c>
      <c r="F28" s="148">
        <f t="shared" si="1"/>
        <v>51.26291618828932</v>
      </c>
      <c r="G28" s="156">
        <v>48.73708381171068</v>
      </c>
      <c r="H28" s="117">
        <v>234</v>
      </c>
      <c r="I28" s="149">
        <f t="shared" si="2"/>
        <v>42.307692307692314</v>
      </c>
      <c r="J28" s="154">
        <v>57.692307692307686</v>
      </c>
      <c r="K28" s="117">
        <v>511</v>
      </c>
      <c r="L28" s="149">
        <f t="shared" si="3"/>
        <v>36.20352250489237</v>
      </c>
      <c r="M28" s="154">
        <v>63.79647749510763</v>
      </c>
      <c r="N28" s="117">
        <v>3318</v>
      </c>
      <c r="O28" s="148">
        <f t="shared" si="4"/>
        <v>40.71729957805908</v>
      </c>
      <c r="P28" s="154">
        <v>59.28270042194092</v>
      </c>
      <c r="Q28" s="117">
        <v>1399</v>
      </c>
      <c r="R28" s="149">
        <f t="shared" si="5"/>
        <v>38.170121515368116</v>
      </c>
      <c r="S28" s="154">
        <v>61.829878484631884</v>
      </c>
      <c r="T28" s="117">
        <v>1134</v>
      </c>
      <c r="U28" s="149">
        <f t="shared" si="6"/>
        <v>39.41798941798942</v>
      </c>
      <c r="V28" s="155">
        <v>60.58201058201058</v>
      </c>
    </row>
    <row r="30" spans="2:22" ht="23.25">
      <c r="B30" s="151"/>
      <c r="C30" s="152"/>
      <c r="D30" s="153"/>
      <c r="E30" s="153"/>
      <c r="F30" s="153"/>
      <c r="G30" s="153"/>
      <c r="H30" s="153"/>
      <c r="I30" s="152"/>
      <c r="J30" s="153"/>
      <c r="K30" s="153"/>
      <c r="L30" s="152"/>
      <c r="M30" s="153"/>
      <c r="N30" s="153"/>
      <c r="O30" s="152"/>
      <c r="P30" s="153"/>
      <c r="Q30" s="153"/>
      <c r="R30" s="152"/>
      <c r="S30" s="153"/>
      <c r="T30" s="153"/>
      <c r="U30" s="153"/>
      <c r="V30" s="152"/>
    </row>
    <row r="31" spans="2:22" ht="23.2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</sheetData>
  <sheetProtection/>
  <mergeCells count="11">
    <mergeCell ref="A1:V1"/>
    <mergeCell ref="A5:A6"/>
    <mergeCell ref="T5:V5"/>
    <mergeCell ref="Q5:S5"/>
    <mergeCell ref="N5:P5"/>
    <mergeCell ref="K5:M5"/>
    <mergeCell ref="A2:V2"/>
    <mergeCell ref="H5:J5"/>
    <mergeCell ref="A3:V3"/>
    <mergeCell ref="B5:D5"/>
    <mergeCell ref="E5:G5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  <ignoredErrors>
    <ignoredError sqref="H8 T8 K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2018-03-27T13:18:38Z</dcterms:modified>
  <cp:category/>
  <cp:version/>
  <cp:contentType/>
  <cp:contentStatus/>
</cp:coreProperties>
</file>