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<sst xmlns="http://schemas.openxmlformats.org/spreadsheetml/2006/main" count="122" uniqueCount="77">
  <si>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</si>
  <si>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</si>
  <si>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</si>
  <si>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</si>
  <si>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</si>
  <si>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</si>
  <si>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</si>
  <si>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</si>
  <si>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</si>
  <si>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</si>
  <si>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</si>
  <si>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</si>
  <si>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</si>
  <si>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</si>
  <si>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</si>
  <si>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</si>
  <si>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</si>
  <si>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</si>
  <si>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</si>
  <si>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</si>
  <si>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</si>
  <si>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</si>
  <si>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</si>
  <si>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</si>
  <si>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</si>
  <si>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</si>
  <si>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</si>
  <si>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</si>
  <si>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</si>
  <si>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</si>
  <si>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</si>
  <si>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</si>
  <si>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</si>
  <si>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</si>
  <si>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</si>
  <si>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</si>
  <si>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</si>
  <si>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</si>
  <si>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</si>
  <si>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</si>
  <si>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</si>
  <si>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</si>
  <si>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</si>
  <si>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</si>
  <si>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</si>
  <si>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</si>
  <si>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</si>
  <si>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</si>
  <si>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</si>
  <si>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</si>
  <si>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</si>
  <si>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</si>
  <si>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</si>
  <si>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</si>
  <si>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</si>
  <si>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</si>
  <si>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</si>
  <si>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</si>
  <si>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</si>
  <si>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</si>
  <si>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</si>
  <si>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</si>
  <si>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</si>
  <si>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</si>
  <si>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</si>
  <si>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</si>
  <si>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</si>
  <si>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</si>
  <si>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</si>
  <si>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</si>
  <si>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</si>
  <si>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</si>
  <si>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</si>
  <si>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Голопристаньський МРЦЗ</t>
  </si>
  <si>
    <t xml:space="preserve"> активної політики сприяння зайнятості у січні-листопаді 2017 року</t>
  </si>
  <si>
    <t>Надання послуг державною службою зайнятості зареєстрованим безробітним та іншим категоріям громадян у січні-листопаді 2017 р.</t>
  </si>
  <si>
    <t>Станом на 1 грудня 2018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</si>
</sst>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7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4" fillId="0" borderId="0" xfId="496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6" applyFont="1" applyFill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34" fillId="0" borderId="0" xfId="496" applyFont="1" applyAlignment="1">
      <alignment horizontal="center" vertical="center" wrapText="1"/>
      <protection/>
    </xf>
    <xf numFmtId="0" fontId="22" fillId="0" borderId="0" xfId="496" applyFont="1">
      <alignment/>
      <protection/>
    </xf>
    <xf numFmtId="0" fontId="37" fillId="0" borderId="0" xfId="496" applyFont="1">
      <alignment/>
      <protection/>
    </xf>
    <xf numFmtId="0" fontId="37" fillId="0" borderId="0" xfId="496" applyFont="1" applyBorder="1">
      <alignment/>
      <protection/>
    </xf>
    <xf numFmtId="0" fontId="24" fillId="0" borderId="0" xfId="496" applyFont="1">
      <alignment/>
      <protection/>
    </xf>
    <xf numFmtId="0" fontId="24" fillId="0" borderId="0" xfId="496" applyFont="1" applyBorder="1">
      <alignment/>
      <protection/>
    </xf>
    <xf numFmtId="0" fontId="24" fillId="0" borderId="0" xfId="496" applyFont="1" applyFill="1">
      <alignment/>
      <protection/>
    </xf>
    <xf numFmtId="0" fontId="52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3" fillId="0" borderId="23" xfId="496" applyFont="1" applyBorder="1" applyAlignment="1">
      <alignment vertical="center" wrapText="1"/>
      <protection/>
    </xf>
    <xf numFmtId="181" fontId="52" fillId="0" borderId="20" xfId="496" applyNumberFormat="1" applyFont="1" applyFill="1" applyBorder="1" applyAlignment="1">
      <alignment horizontal="center" vertical="center"/>
      <protection/>
    </xf>
    <xf numFmtId="181" fontId="52" fillId="0" borderId="21" xfId="496" applyNumberFormat="1" applyFont="1" applyFill="1" applyBorder="1" applyAlignment="1">
      <alignment horizontal="center" vertical="center"/>
      <protection/>
    </xf>
    <xf numFmtId="181" fontId="52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1" fontId="23" fillId="0" borderId="20" xfId="496" applyNumberFormat="1" applyFont="1" applyFill="1" applyBorder="1" applyAlignment="1">
      <alignment horizontal="center" vertical="center"/>
      <protection/>
    </xf>
    <xf numFmtId="181" fontId="23" fillId="0" borderId="21" xfId="496" applyNumberFormat="1" applyFont="1" applyFill="1" applyBorder="1" applyAlignment="1">
      <alignment horizontal="center" vertical="center"/>
      <protection/>
    </xf>
    <xf numFmtId="181" fontId="23" fillId="0" borderId="3" xfId="496" applyNumberFormat="1" applyFont="1" applyFill="1" applyBorder="1" applyAlignment="1">
      <alignment horizontal="center" vertical="center"/>
      <protection/>
    </xf>
    <xf numFmtId="0" fontId="53" fillId="0" borderId="23" xfId="496" applyFont="1" applyFill="1" applyBorder="1" applyAlignment="1">
      <alignment horizontal="left" vertical="center" wrapText="1"/>
      <protection/>
    </xf>
    <xf numFmtId="0" fontId="53" fillId="0" borderId="24" xfId="496" applyFont="1" applyFill="1" applyBorder="1" applyAlignment="1">
      <alignment horizontal="left" vertical="center" wrapText="1"/>
      <protection/>
    </xf>
    <xf numFmtId="181" fontId="52" fillId="0" borderId="25" xfId="496" applyNumberFormat="1" applyFont="1" applyFill="1" applyBorder="1" applyAlignment="1">
      <alignment horizontal="center" vertical="center"/>
      <protection/>
    </xf>
    <xf numFmtId="181" fontId="52" fillId="0" borderId="26" xfId="496" applyNumberFormat="1" applyFont="1" applyFill="1" applyBorder="1" applyAlignment="1">
      <alignment horizontal="center" vertical="center"/>
      <protection/>
    </xf>
    <xf numFmtId="181" fontId="52" fillId="0" borderId="27" xfId="496" applyNumberFormat="1" applyFont="1" applyFill="1" applyBorder="1" applyAlignment="1">
      <alignment horizontal="center" vertical="center"/>
      <protection/>
    </xf>
    <xf numFmtId="1" fontId="53" fillId="0" borderId="0" xfId="504" applyNumberFormat="1" applyFont="1" applyFill="1" applyAlignment="1" applyProtection="1">
      <alignment horizontal="center"/>
      <protection locked="0"/>
    </xf>
    <xf numFmtId="1" fontId="32" fillId="0" borderId="0" xfId="504" applyNumberFormat="1" applyFont="1" applyFill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right"/>
      <protection locked="0"/>
    </xf>
    <xf numFmtId="1" fontId="32" fillId="0" borderId="0" xfId="504" applyNumberFormat="1" applyFont="1" applyFill="1" applyBorder="1" applyAlignment="1" applyProtection="1">
      <alignment horizontal="right"/>
      <protection locked="0"/>
    </xf>
    <xf numFmtId="1" fontId="55" fillId="0" borderId="0" xfId="504" applyNumberFormat="1" applyFont="1" applyFill="1" applyBorder="1" applyAlignment="1" applyProtection="1">
      <alignment/>
      <protection locked="0"/>
    </xf>
    <xf numFmtId="1" fontId="55" fillId="17" borderId="0" xfId="504" applyNumberFormat="1" applyFont="1" applyFill="1" applyBorder="1" applyAlignment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center"/>
      <protection locked="0"/>
    </xf>
    <xf numFmtId="3" fontId="54" fillId="0" borderId="0" xfId="504" applyNumberFormat="1" applyFont="1" applyFill="1" applyAlignment="1" applyProtection="1">
      <alignment horizontal="center" vertical="center"/>
      <protection locked="0"/>
    </xf>
    <xf numFmtId="3" fontId="54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4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6" applyNumberFormat="1" applyFont="1" applyFill="1" applyBorder="1" applyAlignment="1">
      <alignment horizontal="center" vertical="center"/>
      <protection/>
    </xf>
    <xf numFmtId="181" fontId="52" fillId="0" borderId="24" xfId="496" applyNumberFormat="1" applyFont="1" applyFill="1" applyBorder="1" applyAlignment="1">
      <alignment horizontal="center" vertical="center"/>
      <protection/>
    </xf>
    <xf numFmtId="181" fontId="52" fillId="0" borderId="28" xfId="496" applyNumberFormat="1" applyFont="1" applyFill="1" applyBorder="1" applyAlignment="1">
      <alignment horizontal="center" vertical="center"/>
      <protection/>
    </xf>
    <xf numFmtId="181" fontId="23" fillId="0" borderId="28" xfId="496" applyNumberFormat="1" applyFont="1" applyFill="1" applyBorder="1" applyAlignment="1">
      <alignment horizontal="center" vertical="center"/>
      <protection/>
    </xf>
    <xf numFmtId="181" fontId="52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1" fontId="23" fillId="0" borderId="31" xfId="496" applyNumberFormat="1" applyFont="1" applyFill="1" applyBorder="1" applyAlignment="1">
      <alignment horizontal="center" vertical="center"/>
      <protection/>
    </xf>
    <xf numFmtId="181" fontId="23" fillId="0" borderId="32" xfId="496" applyNumberFormat="1" applyFont="1" applyFill="1" applyBorder="1" applyAlignment="1">
      <alignment horizontal="center" vertical="center"/>
      <protection/>
    </xf>
    <xf numFmtId="181" fontId="23" fillId="0" borderId="33" xfId="496" applyNumberFormat="1" applyFont="1" applyFill="1" applyBorder="1" applyAlignment="1">
      <alignment horizontal="center" vertical="center"/>
      <protection/>
    </xf>
    <xf numFmtId="181" fontId="23" fillId="0" borderId="34" xfId="496" applyNumberFormat="1" applyFont="1" applyFill="1" applyBorder="1" applyAlignment="1">
      <alignment horizontal="center" vertical="center"/>
      <protection/>
    </xf>
    <xf numFmtId="181" fontId="52" fillId="0" borderId="35" xfId="496" applyNumberFormat="1" applyFont="1" applyFill="1" applyBorder="1" applyAlignment="1">
      <alignment horizontal="center" vertical="center"/>
      <protection/>
    </xf>
    <xf numFmtId="181" fontId="52" fillId="0" borderId="36" xfId="496" applyNumberFormat="1" applyFont="1" applyFill="1" applyBorder="1" applyAlignment="1">
      <alignment horizontal="center" vertical="center"/>
      <protection/>
    </xf>
    <xf numFmtId="0" fontId="31" fillId="0" borderId="0" xfId="496" applyFont="1">
      <alignment/>
      <protection/>
    </xf>
    <xf numFmtId="181" fontId="23" fillId="0" borderId="37" xfId="496" applyNumberFormat="1" applyFont="1" applyFill="1" applyBorder="1" applyAlignment="1">
      <alignment horizontal="center" vertical="center"/>
      <protection/>
    </xf>
    <xf numFmtId="181" fontId="23" fillId="0" borderId="38" xfId="496" applyNumberFormat="1" applyFont="1" applyFill="1" applyBorder="1" applyAlignment="1">
      <alignment horizontal="center" vertical="center"/>
      <protection/>
    </xf>
    <xf numFmtId="181" fontId="23" fillId="0" borderId="39" xfId="496" applyNumberFormat="1" applyFont="1" applyFill="1" applyBorder="1" applyAlignment="1">
      <alignment horizontal="center" vertical="center"/>
      <protection/>
    </xf>
    <xf numFmtId="181" fontId="23" fillId="0" borderId="40" xfId="496" applyNumberFormat="1" applyFont="1" applyFill="1" applyBorder="1" applyAlignment="1">
      <alignment horizontal="center" vertical="center"/>
      <protection/>
    </xf>
    <xf numFmtId="49" fontId="31" fillId="0" borderId="41" xfId="496" applyNumberFormat="1" applyFont="1" applyFill="1" applyBorder="1" applyAlignment="1">
      <alignment horizontal="center" vertical="center" wrapText="1"/>
      <protection/>
    </xf>
    <xf numFmtId="49" fontId="31" fillId="0" borderId="42" xfId="496" applyNumberFormat="1" applyFont="1" applyFill="1" applyBorder="1" applyAlignment="1">
      <alignment horizontal="center" vertical="center" wrapText="1"/>
      <protection/>
    </xf>
    <xf numFmtId="49" fontId="31" fillId="0" borderId="43" xfId="496" applyNumberFormat="1" applyFont="1" applyFill="1" applyBorder="1" applyAlignment="1">
      <alignment horizontal="center" vertical="center" wrapText="1"/>
      <protection/>
    </xf>
    <xf numFmtId="49" fontId="31" fillId="0" borderId="44" xfId="496" applyNumberFormat="1" applyFont="1" applyFill="1" applyBorder="1" applyAlignment="1">
      <alignment horizontal="center" vertical="center" wrapText="1"/>
      <protection/>
    </xf>
    <xf numFmtId="49" fontId="31" fillId="0" borderId="45" xfId="496" applyNumberFormat="1" applyFont="1" applyFill="1" applyBorder="1" applyAlignment="1">
      <alignment horizontal="center" vertical="center" wrapText="1"/>
      <protection/>
    </xf>
    <xf numFmtId="49" fontId="31" fillId="0" borderId="46" xfId="496" applyNumberFormat="1" applyFont="1" applyFill="1" applyBorder="1" applyAlignment="1">
      <alignment horizontal="center" vertical="center" wrapText="1"/>
      <protection/>
    </xf>
    <xf numFmtId="0" fontId="31" fillId="0" borderId="21" xfId="496" applyFont="1" applyBorder="1" applyAlignment="1">
      <alignment horizontal="center" vertical="center" wrapText="1"/>
      <protection/>
    </xf>
    <xf numFmtId="0" fontId="39" fillId="0" borderId="42" xfId="496" applyFont="1" applyBorder="1" applyAlignment="1">
      <alignment horizontal="center" vertical="center" wrapText="1"/>
      <protection/>
    </xf>
    <xf numFmtId="181" fontId="52" fillId="0" borderId="47" xfId="496" applyNumberFormat="1" applyFont="1" applyFill="1" applyBorder="1" applyAlignment="1">
      <alignment horizontal="center" vertical="center"/>
      <protection/>
    </xf>
    <xf numFmtId="181" fontId="52" fillId="0" borderId="48" xfId="496" applyNumberFormat="1" applyFont="1" applyFill="1" applyBorder="1" applyAlignment="1">
      <alignment horizontal="center" vertical="center"/>
      <protection/>
    </xf>
    <xf numFmtId="181" fontId="52" fillId="0" borderId="22" xfId="496" applyNumberFormat="1" applyFont="1" applyFill="1" applyBorder="1" applyAlignment="1">
      <alignment horizontal="center" vertical="center"/>
      <protection/>
    </xf>
    <xf numFmtId="181" fontId="52" fillId="0" borderId="30" xfId="496" applyNumberFormat="1" applyFont="1" applyFill="1" applyBorder="1" applyAlignment="1">
      <alignment horizontal="center" vertical="center"/>
      <protection/>
    </xf>
    <xf numFmtId="49" fontId="52" fillId="0" borderId="23" xfId="496" applyNumberFormat="1" applyFont="1" applyFill="1" applyBorder="1" applyAlignment="1">
      <alignment horizontal="center" vertical="center" wrapText="1"/>
      <protection/>
    </xf>
    <xf numFmtId="1" fontId="57" fillId="0" borderId="0" xfId="504" applyNumberFormat="1" applyFont="1" applyFill="1" applyBorder="1" applyAlignment="1" applyProtection="1">
      <alignment/>
      <protection locked="0"/>
    </xf>
    <xf numFmtId="1" fontId="51" fillId="0" borderId="0" xfId="504" applyNumberFormat="1" applyFont="1" applyFill="1" applyAlignment="1" applyProtection="1">
      <alignment horizontal="left"/>
      <protection locked="0"/>
    </xf>
    <xf numFmtId="1" fontId="51" fillId="0" borderId="0" xfId="504" applyNumberFormat="1" applyFont="1" applyFill="1" applyBorder="1" applyProtection="1">
      <alignment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57" fillId="0" borderId="0" xfId="506" applyFont="1" applyFill="1" applyAlignment="1">
      <alignment horizontal="center"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3" fillId="0" borderId="27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81" fontId="59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1" fontId="20" fillId="0" borderId="3" xfId="501" applyNumberFormat="1" applyFont="1" applyFill="1" applyBorder="1" applyAlignment="1">
      <alignment horizontal="center" vertical="center" wrapText="1"/>
      <protection/>
    </xf>
    <xf numFmtId="182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8" fillId="0" borderId="0" xfId="509" applyFont="1" applyAlignment="1">
      <alignment vertical="center" wrapText="1"/>
      <protection/>
    </xf>
    <xf numFmtId="49" fontId="52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0" fillId="0" borderId="3" xfId="506" applyNumberFormat="1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3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3" fillId="0" borderId="3" xfId="510" applyFont="1" applyFill="1" applyBorder="1" applyAlignment="1">
      <alignment horizontal="left" vertical="center"/>
      <protection/>
    </xf>
    <xf numFmtId="3" fontId="19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10" applyNumberFormat="1" applyFont="1" applyFill="1" applyBorder="1" applyAlignment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0" fontId="61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 horizontal="center" vertical="center"/>
      <protection locked="0"/>
    </xf>
    <xf numFmtId="1" fontId="38" fillId="0" borderId="0" xfId="504" applyNumberFormat="1" applyFont="1" applyFill="1" applyAlignment="1" applyProtection="1">
      <alignment horizontal="center" vertical="center" wrapText="1"/>
      <protection locked="0"/>
    </xf>
    <xf numFmtId="1" fontId="53" fillId="0" borderId="0" xfId="504" applyNumberFormat="1" applyFont="1" applyFill="1" applyBorder="1" applyAlignment="1" applyProtection="1">
      <alignment horizont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181" fontId="66" fillId="0" borderId="3" xfId="504" applyNumberFormat="1" applyFont="1" applyFill="1" applyBorder="1" applyAlignment="1" applyProtection="1">
      <alignment horizontal="center" vertical="center"/>
      <protection locked="0"/>
    </xf>
    <xf numFmtId="181" fontId="66" fillId="0" borderId="3" xfId="504" applyNumberFormat="1" applyFont="1" applyFill="1" applyBorder="1" applyAlignment="1" applyProtection="1">
      <alignment horizontal="center" vertical="center"/>
      <protection/>
    </xf>
    <xf numFmtId="181" fontId="19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81" fontId="19" fillId="0" borderId="0" xfId="504" applyNumberFormat="1" applyFont="1" applyFill="1" applyBorder="1" applyAlignment="1" applyProtection="1">
      <alignment horizontal="right"/>
      <protection locked="0"/>
    </xf>
    <xf numFmtId="181" fontId="19" fillId="17" borderId="0" xfId="504" applyNumberFormat="1" applyFont="1" applyFill="1" applyBorder="1" applyAlignment="1" applyProtection="1">
      <alignment horizontal="right"/>
      <protection locked="0"/>
    </xf>
    <xf numFmtId="181" fontId="59" fillId="0" borderId="3" xfId="504" applyNumberFormat="1" applyFont="1" applyFill="1" applyBorder="1" applyAlignment="1" applyProtection="1">
      <alignment horizontal="center"/>
      <protection locked="0"/>
    </xf>
    <xf numFmtId="181" fontId="59" fillId="0" borderId="3" xfId="504" applyNumberFormat="1" applyFont="1" applyFill="1" applyBorder="1" applyAlignment="1" applyProtection="1">
      <alignment horizontal="center"/>
      <protection locked="0"/>
    </xf>
    <xf numFmtId="181" fontId="66" fillId="0" borderId="3" xfId="504" applyNumberFormat="1" applyFont="1" applyFill="1" applyBorder="1" applyAlignment="1" applyProtection="1">
      <alignment horizontal="center"/>
      <protection locked="0"/>
    </xf>
    <xf numFmtId="181" fontId="19" fillId="0" borderId="3" xfId="504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M10" sqref="M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3" t="s">
        <v>9</v>
      </c>
      <c r="C3" s="124"/>
      <c r="D3" s="126" t="s">
        <v>0</v>
      </c>
      <c r="E3" s="127"/>
      <c r="F3" s="127"/>
      <c r="G3" s="128"/>
      <c r="H3" s="126" t="s">
        <v>2</v>
      </c>
      <c r="I3" s="127"/>
      <c r="J3" s="127"/>
      <c r="K3" s="128"/>
    </row>
    <row r="4" spans="1:11" s="8" customFormat="1" ht="39.75" customHeight="1">
      <c r="A4" s="65"/>
      <c r="B4" s="15" t="s">
        <v>53</v>
      </c>
      <c r="C4" s="16" t="s">
        <v>16</v>
      </c>
      <c r="D4" s="15" t="s">
        <v>53</v>
      </c>
      <c r="E4" s="70" t="s">
        <v>32</v>
      </c>
      <c r="F4" s="16" t="s">
        <v>16</v>
      </c>
      <c r="G4" s="70" t="s">
        <v>33</v>
      </c>
      <c r="H4" s="15" t="s">
        <v>53</v>
      </c>
      <c r="I4" s="70" t="s">
        <v>34</v>
      </c>
      <c r="J4" s="16" t="s">
        <v>16</v>
      </c>
      <c r="K4" s="100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E7" sqref="E7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90" customWidth="1"/>
    <col min="4" max="4" width="12.7109375" style="90" customWidth="1"/>
    <col min="5" max="5" width="14.7109375" style="90" customWidth="1"/>
    <col min="6" max="6" width="12.421875" style="90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29" t="s">
        <v>75</v>
      </c>
      <c r="B1" s="129"/>
      <c r="C1" s="129"/>
      <c r="D1" s="129"/>
      <c r="E1" s="129"/>
      <c r="F1" s="129"/>
    </row>
    <row r="2" spans="1:6" s="76" customFormat="1" ht="21" customHeight="1">
      <c r="A2" s="130" t="s">
        <v>36</v>
      </c>
      <c r="B2" s="130"/>
      <c r="C2" s="130"/>
      <c r="D2" s="130"/>
      <c r="E2" s="130"/>
      <c r="F2" s="130"/>
    </row>
    <row r="3" spans="1:6" ht="18" customHeight="1">
      <c r="A3" s="77"/>
      <c r="B3" s="77"/>
      <c r="C3" s="77"/>
      <c r="D3" s="77"/>
      <c r="E3" s="77"/>
      <c r="F3" s="78" t="s">
        <v>37</v>
      </c>
    </row>
    <row r="4" spans="1:6" s="84" customFormat="1" ht="57" customHeight="1">
      <c r="A4" s="79" t="s">
        <v>38</v>
      </c>
      <c r="B4" s="80" t="s">
        <v>39</v>
      </c>
      <c r="C4" s="81" t="s">
        <v>2</v>
      </c>
      <c r="D4" s="82" t="s">
        <v>40</v>
      </c>
      <c r="E4" s="81" t="s">
        <v>0</v>
      </c>
      <c r="F4" s="83" t="s">
        <v>41</v>
      </c>
    </row>
    <row r="5" spans="1:6" s="99" customFormat="1" ht="17.25" customHeight="1">
      <c r="A5" s="97" t="s">
        <v>1</v>
      </c>
      <c r="B5" s="97">
        <v>1</v>
      </c>
      <c r="C5" s="98">
        <v>2</v>
      </c>
      <c r="D5" s="97">
        <v>3</v>
      </c>
      <c r="E5" s="98">
        <v>4</v>
      </c>
      <c r="F5" s="97">
        <v>5</v>
      </c>
    </row>
    <row r="6" spans="1:7" s="85" customFormat="1" ht="33.75" customHeight="1">
      <c r="A6" s="101" t="s">
        <v>42</v>
      </c>
      <c r="B6" s="120">
        <v>30112</v>
      </c>
      <c r="C6" s="110">
        <f>B6-E6</f>
        <v>14694</v>
      </c>
      <c r="D6" s="104">
        <f>C6/B6*100</f>
        <v>48.79782146652497</v>
      </c>
      <c r="E6" s="121">
        <v>15418</v>
      </c>
      <c r="F6" s="105">
        <f>E6/B6*100</f>
        <v>51.20217853347503</v>
      </c>
      <c r="G6" s="86"/>
    </row>
    <row r="7" spans="1:7" s="85" customFormat="1" ht="46.5" customHeight="1">
      <c r="A7" s="102" t="s">
        <v>48</v>
      </c>
      <c r="B7" s="121">
        <v>22214</v>
      </c>
      <c r="C7" s="110">
        <f>B7-E7</f>
        <v>12741</v>
      </c>
      <c r="D7" s="104">
        <f>C7/B7*100</f>
        <v>57.35572161699829</v>
      </c>
      <c r="E7" s="121">
        <v>9473</v>
      </c>
      <c r="F7" s="105">
        <f>E7/B7*100</f>
        <v>42.64427838300171</v>
      </c>
      <c r="G7" s="86"/>
    </row>
    <row r="8" spans="1:7" s="85" customFormat="1" ht="34.5" customHeight="1">
      <c r="A8" s="101" t="s">
        <v>43</v>
      </c>
      <c r="B8" s="120">
        <v>4873</v>
      </c>
      <c r="C8" s="110">
        <f>B8-E8</f>
        <v>2903</v>
      </c>
      <c r="D8" s="104">
        <f>C8/B8*100</f>
        <v>59.57315821875642</v>
      </c>
      <c r="E8" s="121">
        <v>1970</v>
      </c>
      <c r="F8" s="105">
        <f>E8/B8*100</f>
        <v>40.42684178124359</v>
      </c>
      <c r="G8" s="86"/>
    </row>
    <row r="9" spans="1:7" s="85" customFormat="1" ht="62.25" customHeight="1">
      <c r="A9" s="101" t="s">
        <v>5</v>
      </c>
      <c r="B9" s="120">
        <v>4863</v>
      </c>
      <c r="C9" s="110">
        <f>B9-E9</f>
        <v>2656</v>
      </c>
      <c r="D9" s="104">
        <f>C9/B9*100</f>
        <v>54.61649187744191</v>
      </c>
      <c r="E9" s="121">
        <v>2207</v>
      </c>
      <c r="F9" s="105">
        <f>E9/B9*100</f>
        <v>45.38350812255809</v>
      </c>
      <c r="G9" s="86"/>
    </row>
    <row r="10" spans="1:7" s="87" customFormat="1" ht="48.75" customHeight="1">
      <c r="A10" s="101" t="s">
        <v>44</v>
      </c>
      <c r="B10" s="120">
        <v>29045</v>
      </c>
      <c r="C10" s="110">
        <f>B10-E10</f>
        <v>14293</v>
      </c>
      <c r="D10" s="104">
        <f>C10/B10*100</f>
        <v>49.20984678946462</v>
      </c>
      <c r="E10" s="121">
        <v>14752</v>
      </c>
      <c r="F10" s="105">
        <f>E10/B10*100</f>
        <v>50.79015321053537</v>
      </c>
      <c r="G10" s="86"/>
    </row>
    <row r="11" spans="1:7" s="87" customFormat="1" ht="27" customHeight="1">
      <c r="A11" s="131" t="s">
        <v>76</v>
      </c>
      <c r="B11" s="132"/>
      <c r="C11" s="132"/>
      <c r="D11" s="132"/>
      <c r="E11" s="132"/>
      <c r="F11" s="133"/>
      <c r="G11" s="86"/>
    </row>
    <row r="12" spans="1:7" s="87" customFormat="1" ht="48.75" customHeight="1">
      <c r="A12" s="79" t="s">
        <v>38</v>
      </c>
      <c r="B12" s="80" t="s">
        <v>39</v>
      </c>
      <c r="C12" s="107" t="s">
        <v>2</v>
      </c>
      <c r="D12" s="108" t="s">
        <v>40</v>
      </c>
      <c r="E12" s="107" t="s">
        <v>0</v>
      </c>
      <c r="F12" s="106" t="s">
        <v>41</v>
      </c>
      <c r="G12" s="86"/>
    </row>
    <row r="13" spans="1:8" ht="48.75" customHeight="1">
      <c r="A13" s="103" t="s">
        <v>49</v>
      </c>
      <c r="B13" s="109">
        <v>8908</v>
      </c>
      <c r="C13" s="109">
        <f>B13-E13</f>
        <v>4135</v>
      </c>
      <c r="D13" s="88">
        <f>C13/B13*100</f>
        <v>46.41894925909295</v>
      </c>
      <c r="E13" s="109">
        <v>4773</v>
      </c>
      <c r="F13" s="89">
        <f>E13/B13*100</f>
        <v>53.58105074090705</v>
      </c>
      <c r="G13" s="86"/>
      <c r="H13" s="87"/>
    </row>
    <row r="14" spans="1:7" ht="48.75" customHeight="1">
      <c r="A14" s="103" t="s">
        <v>45</v>
      </c>
      <c r="B14" s="109">
        <v>7099</v>
      </c>
      <c r="C14" s="109">
        <f>B14-E14</f>
        <v>3394</v>
      </c>
      <c r="D14" s="88">
        <f>C14/B14*100</f>
        <v>47.80955064093534</v>
      </c>
      <c r="E14" s="109">
        <v>3705</v>
      </c>
      <c r="F14" s="89">
        <f>E14/B14*100</f>
        <v>52.19044935906466</v>
      </c>
      <c r="G14" s="8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view="pageBreakPreview" zoomScale="80" zoomScaleNormal="85" zoomScaleSheetLayoutView="80" zoomScalePageLayoutView="0" workbookViewId="0" topLeftCell="A1">
      <selection activeCell="X29" sqref="X29"/>
    </sheetView>
  </sheetViews>
  <sheetFormatPr defaultColWidth="9.140625" defaultRowHeight="15"/>
  <cols>
    <col min="1" max="1" width="13.421875" style="40" customWidth="1"/>
    <col min="2" max="2" width="9.710937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s="1" customFormat="1" ht="19.5" customHeight="1">
      <c r="A2" s="147" t="s">
        <v>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1" customFormat="1" ht="19.5" customHeight="1">
      <c r="A3" s="137" t="s">
        <v>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1" s="1" customFormat="1" ht="12.75" customHeight="1">
      <c r="A4" s="72"/>
      <c r="B4" s="38"/>
      <c r="C4" s="35"/>
      <c r="D4" s="36"/>
      <c r="E4" s="36"/>
      <c r="F4" s="36"/>
      <c r="G4" s="36"/>
      <c r="H4" s="36"/>
      <c r="I4" s="35"/>
      <c r="J4" s="31"/>
      <c r="K4" s="31"/>
      <c r="L4" s="35"/>
      <c r="M4" s="36"/>
      <c r="N4" s="37"/>
      <c r="O4" s="35"/>
      <c r="P4" s="36"/>
      <c r="Q4" s="36"/>
      <c r="R4" s="32"/>
      <c r="S4" s="32"/>
      <c r="T4" s="32"/>
      <c r="U4" s="139"/>
    </row>
    <row r="5" spans="1:22" s="73" customFormat="1" ht="79.5" customHeight="1">
      <c r="A5" s="140"/>
      <c r="B5" s="134" t="s">
        <v>3</v>
      </c>
      <c r="C5" s="135"/>
      <c r="D5" s="136"/>
      <c r="E5" s="134" t="s">
        <v>50</v>
      </c>
      <c r="F5" s="135"/>
      <c r="G5" s="136"/>
      <c r="H5" s="134" t="s">
        <v>4</v>
      </c>
      <c r="I5" s="135"/>
      <c r="J5" s="136"/>
      <c r="K5" s="134" t="s">
        <v>5</v>
      </c>
      <c r="L5" s="135"/>
      <c r="M5" s="136"/>
      <c r="N5" s="134" t="s">
        <v>17</v>
      </c>
      <c r="O5" s="135"/>
      <c r="P5" s="136"/>
      <c r="Q5" s="144" t="s">
        <v>6</v>
      </c>
      <c r="R5" s="145"/>
      <c r="S5" s="146"/>
      <c r="T5" s="141" t="s">
        <v>18</v>
      </c>
      <c r="U5" s="142"/>
      <c r="V5" s="143"/>
    </row>
    <row r="6" spans="1:22" s="71" customFormat="1" ht="33.75" customHeight="1">
      <c r="A6" s="140"/>
      <c r="B6" s="91" t="s">
        <v>7</v>
      </c>
      <c r="C6" s="92" t="s">
        <v>46</v>
      </c>
      <c r="D6" s="92" t="s">
        <v>47</v>
      </c>
      <c r="E6" s="93" t="s">
        <v>7</v>
      </c>
      <c r="F6" s="92" t="s">
        <v>46</v>
      </c>
      <c r="G6" s="92" t="s">
        <v>47</v>
      </c>
      <c r="H6" s="93" t="s">
        <v>7</v>
      </c>
      <c r="I6" s="92" t="s">
        <v>46</v>
      </c>
      <c r="J6" s="92" t="s">
        <v>47</v>
      </c>
      <c r="K6" s="93" t="s">
        <v>7</v>
      </c>
      <c r="L6" s="92" t="s">
        <v>46</v>
      </c>
      <c r="M6" s="92" t="s">
        <v>47</v>
      </c>
      <c r="N6" s="93" t="s">
        <v>7</v>
      </c>
      <c r="O6" s="92" t="s">
        <v>46</v>
      </c>
      <c r="P6" s="92" t="s">
        <v>47</v>
      </c>
      <c r="Q6" s="93" t="s">
        <v>7</v>
      </c>
      <c r="R6" s="92" t="s">
        <v>46</v>
      </c>
      <c r="S6" s="92" t="s">
        <v>47</v>
      </c>
      <c r="T6" s="93" t="s">
        <v>7</v>
      </c>
      <c r="U6" s="92" t="s">
        <v>46</v>
      </c>
      <c r="V6" s="92" t="s">
        <v>47</v>
      </c>
    </row>
    <row r="7" spans="1:22" s="96" customFormat="1" ht="9.75" customHeight="1">
      <c r="A7" s="94" t="s">
        <v>1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5">
        <v>14</v>
      </c>
      <c r="P7" s="95">
        <v>15</v>
      </c>
      <c r="Q7" s="95">
        <v>16</v>
      </c>
      <c r="R7" s="95">
        <v>17</v>
      </c>
      <c r="S7" s="95">
        <v>18</v>
      </c>
      <c r="T7" s="95">
        <v>19</v>
      </c>
      <c r="U7" s="95">
        <v>20</v>
      </c>
      <c r="V7" s="95">
        <v>21</v>
      </c>
    </row>
    <row r="8" spans="1:22" s="74" customFormat="1" ht="18.75" customHeight="1">
      <c r="A8" s="112" t="s">
        <v>8</v>
      </c>
      <c r="B8" s="114">
        <f>SUM(B9:B28)</f>
        <v>30112</v>
      </c>
      <c r="C8" s="149">
        <f>100-D8</f>
        <v>48.79782146652497</v>
      </c>
      <c r="D8" s="149">
        <v>51.20217853347503</v>
      </c>
      <c r="E8" s="116">
        <f>SUM(E9:E28)</f>
        <v>22214</v>
      </c>
      <c r="F8" s="149">
        <f>100-G8</f>
        <v>57.35572161699829</v>
      </c>
      <c r="G8" s="149">
        <v>42.64427838300171</v>
      </c>
      <c r="H8" s="116">
        <f>SUM(H9:H28)</f>
        <v>4873</v>
      </c>
      <c r="I8" s="148">
        <f>100-J8</f>
        <v>59.57315821875641</v>
      </c>
      <c r="J8" s="148">
        <v>40.42684178124359</v>
      </c>
      <c r="K8" s="116">
        <f>SUM(K9:K28)</f>
        <v>4863</v>
      </c>
      <c r="L8" s="148">
        <f>100-M8</f>
        <v>54.61649187744191</v>
      </c>
      <c r="M8" s="149">
        <v>45.38350812255809</v>
      </c>
      <c r="N8" s="118">
        <f>SUM(N9:N28)</f>
        <v>29045</v>
      </c>
      <c r="O8" s="149">
        <f>100-P8</f>
        <v>49.20984678946463</v>
      </c>
      <c r="P8" s="149">
        <v>50.79015321053537</v>
      </c>
      <c r="Q8" s="118">
        <f>SUM(Q9:Q28)</f>
        <v>8908</v>
      </c>
      <c r="R8" s="148">
        <f>100-S8</f>
        <v>46.41894925909295</v>
      </c>
      <c r="S8" s="148">
        <v>53.58105074090705</v>
      </c>
      <c r="T8" s="116">
        <f>SUM(T9:T28)</f>
        <v>7099</v>
      </c>
      <c r="U8" s="148">
        <f>100-V8</f>
        <v>47.80955064093534</v>
      </c>
      <c r="V8" s="148">
        <v>52.19044935906466</v>
      </c>
    </row>
    <row r="9" spans="1:22" ht="15.75">
      <c r="A9" s="111" t="s">
        <v>54</v>
      </c>
      <c r="B9" s="115">
        <v>1510</v>
      </c>
      <c r="C9" s="149">
        <f aca="true" t="shared" si="0" ref="C9:C28">100-D9</f>
        <v>46.423841059602644</v>
      </c>
      <c r="D9" s="155">
        <v>53.576158940397356</v>
      </c>
      <c r="E9" s="117">
        <v>1056</v>
      </c>
      <c r="F9" s="149">
        <f aca="true" t="shared" si="1" ref="F9:F28">100-G9</f>
        <v>61.64772727272727</v>
      </c>
      <c r="G9" s="156">
        <v>38.35227272727273</v>
      </c>
      <c r="H9" s="117">
        <v>231</v>
      </c>
      <c r="I9" s="148">
        <f aca="true" t="shared" si="2" ref="I9:I28">100-J9</f>
        <v>51.94805194805195</v>
      </c>
      <c r="J9" s="153">
        <v>48.05194805194805</v>
      </c>
      <c r="K9" s="117">
        <v>193</v>
      </c>
      <c r="L9" s="148">
        <f aca="true" t="shared" si="3" ref="L9:L28">100-M9</f>
        <v>41.450777202072544</v>
      </c>
      <c r="M9" s="153">
        <v>58.549222797927456</v>
      </c>
      <c r="N9" s="117">
        <v>1485</v>
      </c>
      <c r="O9" s="149">
        <f aca="true" t="shared" si="4" ref="O9:O28">100-P9</f>
        <v>46.397306397306394</v>
      </c>
      <c r="P9" s="153">
        <v>53.602693602693606</v>
      </c>
      <c r="Q9" s="119">
        <v>401</v>
      </c>
      <c r="R9" s="148">
        <f aca="true" t="shared" si="5" ref="R9:R28">100-S9</f>
        <v>39.650872817955104</v>
      </c>
      <c r="S9" s="153">
        <v>60.349127182044896</v>
      </c>
      <c r="T9" s="117">
        <v>307</v>
      </c>
      <c r="U9" s="148">
        <f aca="true" t="shared" si="6" ref="U9:U28">100-V9</f>
        <v>39.413680781758956</v>
      </c>
      <c r="V9" s="154">
        <v>60.586319218241044</v>
      </c>
    </row>
    <row r="10" spans="1:22" ht="15.75">
      <c r="A10" s="111" t="s">
        <v>55</v>
      </c>
      <c r="B10" s="115">
        <v>1267</v>
      </c>
      <c r="C10" s="149">
        <f t="shared" si="0"/>
        <v>46.803472770323594</v>
      </c>
      <c r="D10" s="155">
        <v>53.196527229676406</v>
      </c>
      <c r="E10" s="117">
        <v>1170</v>
      </c>
      <c r="F10" s="149">
        <f t="shared" si="1"/>
        <v>58.46153846153846</v>
      </c>
      <c r="G10" s="156">
        <v>41.53846153846154</v>
      </c>
      <c r="H10" s="117">
        <v>197</v>
      </c>
      <c r="I10" s="148">
        <f t="shared" si="2"/>
        <v>45.685279187817265</v>
      </c>
      <c r="J10" s="153">
        <v>54.314720812182735</v>
      </c>
      <c r="K10" s="117">
        <v>312</v>
      </c>
      <c r="L10" s="148">
        <f t="shared" si="3"/>
        <v>37.82051282051282</v>
      </c>
      <c r="M10" s="153">
        <v>62.17948717948718</v>
      </c>
      <c r="N10" s="117">
        <v>1244</v>
      </c>
      <c r="O10" s="149">
        <f t="shared" si="4"/>
        <v>47.025723472668815</v>
      </c>
      <c r="P10" s="153">
        <v>52.974276527331185</v>
      </c>
      <c r="Q10" s="117">
        <v>411</v>
      </c>
      <c r="R10" s="148">
        <f t="shared" si="5"/>
        <v>46.47201946472019</v>
      </c>
      <c r="S10" s="153">
        <v>53.52798053527981</v>
      </c>
      <c r="T10" s="117">
        <v>308</v>
      </c>
      <c r="U10" s="148">
        <f t="shared" si="6"/>
        <v>48.701298701298704</v>
      </c>
      <c r="V10" s="154">
        <v>51.298701298701296</v>
      </c>
    </row>
    <row r="11" spans="1:22" ht="15.75">
      <c r="A11" s="111" t="s">
        <v>56</v>
      </c>
      <c r="B11" s="115">
        <v>921</v>
      </c>
      <c r="C11" s="149">
        <f t="shared" si="0"/>
        <v>52.76872964169381</v>
      </c>
      <c r="D11" s="155">
        <v>47.23127035830619</v>
      </c>
      <c r="E11" s="117">
        <v>600</v>
      </c>
      <c r="F11" s="149">
        <f t="shared" si="1"/>
        <v>68.33333333333334</v>
      </c>
      <c r="G11" s="156">
        <v>31.666666666666664</v>
      </c>
      <c r="H11" s="117">
        <v>210</v>
      </c>
      <c r="I11" s="148">
        <f t="shared" si="2"/>
        <v>68.57142857142857</v>
      </c>
      <c r="J11" s="153">
        <v>31.428571428571427</v>
      </c>
      <c r="K11" s="117">
        <v>192</v>
      </c>
      <c r="L11" s="148">
        <f t="shared" si="3"/>
        <v>77.08333333333334</v>
      </c>
      <c r="M11" s="153">
        <v>22.916666666666664</v>
      </c>
      <c r="N11" s="117">
        <v>901</v>
      </c>
      <c r="O11" s="149">
        <f t="shared" si="4"/>
        <v>52.60821309655938</v>
      </c>
      <c r="P11" s="153">
        <v>47.39178690344062</v>
      </c>
      <c r="Q11" s="117">
        <v>244</v>
      </c>
      <c r="R11" s="148">
        <f t="shared" si="5"/>
        <v>52.86885245901639</v>
      </c>
      <c r="S11" s="153">
        <v>47.13114754098361</v>
      </c>
      <c r="T11" s="117">
        <v>193</v>
      </c>
      <c r="U11" s="148">
        <f t="shared" si="6"/>
        <v>56.994818652849744</v>
      </c>
      <c r="V11" s="154">
        <v>43.005181347150256</v>
      </c>
    </row>
    <row r="12" spans="1:22" ht="15.75">
      <c r="A12" s="111" t="s">
        <v>57</v>
      </c>
      <c r="B12" s="115">
        <v>908</v>
      </c>
      <c r="C12" s="149">
        <f t="shared" si="0"/>
        <v>59.801762114537446</v>
      </c>
      <c r="D12" s="155">
        <v>40.198237885462554</v>
      </c>
      <c r="E12" s="117">
        <v>588</v>
      </c>
      <c r="F12" s="149">
        <f t="shared" si="1"/>
        <v>66.83673469387756</v>
      </c>
      <c r="G12" s="156">
        <v>33.16326530612245</v>
      </c>
      <c r="H12" s="117">
        <v>184</v>
      </c>
      <c r="I12" s="148">
        <f t="shared" si="2"/>
        <v>82.6086956521739</v>
      </c>
      <c r="J12" s="153">
        <v>17.391304347826086</v>
      </c>
      <c r="K12" s="117">
        <v>226</v>
      </c>
      <c r="L12" s="148">
        <f t="shared" si="3"/>
        <v>73.89380530973452</v>
      </c>
      <c r="M12" s="153">
        <v>26.10619469026549</v>
      </c>
      <c r="N12" s="117">
        <v>894</v>
      </c>
      <c r="O12" s="149">
        <f t="shared" si="4"/>
        <v>59.955257270693515</v>
      </c>
      <c r="P12" s="153">
        <v>40.044742729306485</v>
      </c>
      <c r="Q12" s="117">
        <v>218</v>
      </c>
      <c r="R12" s="148">
        <f t="shared" si="5"/>
        <v>49.082568807339456</v>
      </c>
      <c r="S12" s="153">
        <v>50.917431192660544</v>
      </c>
      <c r="T12" s="117">
        <v>150</v>
      </c>
      <c r="U12" s="148">
        <f t="shared" si="6"/>
        <v>55.333333333333336</v>
      </c>
      <c r="V12" s="154">
        <v>44.666666666666664</v>
      </c>
    </row>
    <row r="13" spans="1:22" ht="15.75">
      <c r="A13" s="111" t="s">
        <v>58</v>
      </c>
      <c r="B13" s="115">
        <v>1024</v>
      </c>
      <c r="C13" s="149">
        <f t="shared" si="0"/>
        <v>53.515625</v>
      </c>
      <c r="D13" s="155">
        <v>46.484375</v>
      </c>
      <c r="E13" s="117">
        <v>479</v>
      </c>
      <c r="F13" s="149">
        <f t="shared" si="1"/>
        <v>61.37787056367432</v>
      </c>
      <c r="G13" s="156">
        <v>38.62212943632568</v>
      </c>
      <c r="H13" s="117">
        <v>171</v>
      </c>
      <c r="I13" s="148">
        <f t="shared" si="2"/>
        <v>63.74269005847953</v>
      </c>
      <c r="J13" s="153">
        <v>36.25730994152047</v>
      </c>
      <c r="K13" s="117">
        <v>188</v>
      </c>
      <c r="L13" s="148">
        <f t="shared" si="3"/>
        <v>63.82978723404255</v>
      </c>
      <c r="M13" s="153">
        <v>36.17021276595745</v>
      </c>
      <c r="N13" s="117">
        <v>1019</v>
      </c>
      <c r="O13" s="149">
        <f t="shared" si="4"/>
        <v>53.68007850834151</v>
      </c>
      <c r="P13" s="153">
        <v>46.31992149165849</v>
      </c>
      <c r="Q13" s="117">
        <v>287</v>
      </c>
      <c r="R13" s="148">
        <f t="shared" si="5"/>
        <v>51.56794425087108</v>
      </c>
      <c r="S13" s="153">
        <v>48.43205574912892</v>
      </c>
      <c r="T13" s="117">
        <v>221</v>
      </c>
      <c r="U13" s="148">
        <f t="shared" si="6"/>
        <v>50.2262443438914</v>
      </c>
      <c r="V13" s="154">
        <v>49.7737556561086</v>
      </c>
    </row>
    <row r="14" spans="1:22" ht="15.75">
      <c r="A14" s="111" t="s">
        <v>59</v>
      </c>
      <c r="B14" s="115">
        <v>1120</v>
      </c>
      <c r="C14" s="149">
        <f t="shared" si="0"/>
        <v>58.839285714285715</v>
      </c>
      <c r="D14" s="155">
        <v>41.160714285714285</v>
      </c>
      <c r="E14" s="117">
        <v>732</v>
      </c>
      <c r="F14" s="149">
        <f t="shared" si="1"/>
        <v>66.39344262295083</v>
      </c>
      <c r="G14" s="156">
        <v>33.60655737704918</v>
      </c>
      <c r="H14" s="117">
        <v>203</v>
      </c>
      <c r="I14" s="148">
        <f t="shared" si="2"/>
        <v>82.26600985221674</v>
      </c>
      <c r="J14" s="153">
        <v>17.733990147783253</v>
      </c>
      <c r="K14" s="117">
        <v>289</v>
      </c>
      <c r="L14" s="148">
        <f t="shared" si="3"/>
        <v>80.96885813148789</v>
      </c>
      <c r="M14" s="153">
        <v>19.031141868512112</v>
      </c>
      <c r="N14" s="117">
        <v>1096</v>
      </c>
      <c r="O14" s="149">
        <f t="shared" si="4"/>
        <v>59.12408759124087</v>
      </c>
      <c r="P14" s="153">
        <v>40.87591240875913</v>
      </c>
      <c r="Q14" s="117">
        <v>321</v>
      </c>
      <c r="R14" s="148">
        <f t="shared" si="5"/>
        <v>57.94392523364486</v>
      </c>
      <c r="S14" s="153">
        <v>42.05607476635514</v>
      </c>
      <c r="T14" s="117">
        <v>261</v>
      </c>
      <c r="U14" s="148">
        <f t="shared" si="6"/>
        <v>60.53639846743295</v>
      </c>
      <c r="V14" s="154">
        <v>39.46360153256705</v>
      </c>
    </row>
    <row r="15" spans="1:22" ht="15.75">
      <c r="A15" s="111" t="s">
        <v>60</v>
      </c>
      <c r="B15" s="115">
        <v>2850</v>
      </c>
      <c r="C15" s="149">
        <f t="shared" si="0"/>
        <v>42.736842105263165</v>
      </c>
      <c r="D15" s="155">
        <v>57.263157894736835</v>
      </c>
      <c r="E15" s="117">
        <v>1244</v>
      </c>
      <c r="F15" s="149">
        <f t="shared" si="1"/>
        <v>54.01929260450161</v>
      </c>
      <c r="G15" s="156">
        <v>45.98070739549839</v>
      </c>
      <c r="H15" s="117">
        <v>306</v>
      </c>
      <c r="I15" s="148">
        <f t="shared" si="2"/>
        <v>55.88235294117647</v>
      </c>
      <c r="J15" s="153">
        <v>44.11764705882353</v>
      </c>
      <c r="K15" s="117">
        <v>316</v>
      </c>
      <c r="L15" s="148">
        <f t="shared" si="3"/>
        <v>64.55696202531647</v>
      </c>
      <c r="M15" s="153">
        <v>35.44303797468354</v>
      </c>
      <c r="N15" s="117">
        <v>2699</v>
      </c>
      <c r="O15" s="149">
        <f t="shared" si="4"/>
        <v>43.201185624305296</v>
      </c>
      <c r="P15" s="153">
        <v>56.798814375694704</v>
      </c>
      <c r="Q15" s="117">
        <v>676</v>
      </c>
      <c r="R15" s="148">
        <f t="shared" si="5"/>
        <v>36.98224852071006</v>
      </c>
      <c r="S15" s="153">
        <v>63.01775147928994</v>
      </c>
      <c r="T15" s="117">
        <v>510</v>
      </c>
      <c r="U15" s="148">
        <f t="shared" si="6"/>
        <v>37.254901960784316</v>
      </c>
      <c r="V15" s="154">
        <v>62.745098039215684</v>
      </c>
    </row>
    <row r="16" spans="1:22" ht="15.75">
      <c r="A16" s="111" t="s">
        <v>73</v>
      </c>
      <c r="B16" s="115">
        <v>2233</v>
      </c>
      <c r="C16" s="149">
        <f t="shared" si="0"/>
        <v>55.26197939991043</v>
      </c>
      <c r="D16" s="155">
        <v>44.73802060008957</v>
      </c>
      <c r="E16" s="117">
        <v>1452</v>
      </c>
      <c r="F16" s="149">
        <f t="shared" si="1"/>
        <v>62.53443526170799</v>
      </c>
      <c r="G16" s="156">
        <v>37.46556473829201</v>
      </c>
      <c r="H16" s="117">
        <v>443</v>
      </c>
      <c r="I16" s="148">
        <f t="shared" si="2"/>
        <v>60.94808126410835</v>
      </c>
      <c r="J16" s="153">
        <v>39.05191873589165</v>
      </c>
      <c r="K16" s="117">
        <v>322</v>
      </c>
      <c r="L16" s="148">
        <f t="shared" si="3"/>
        <v>50.31055900621118</v>
      </c>
      <c r="M16" s="153">
        <v>49.68944099378882</v>
      </c>
      <c r="N16" s="117">
        <v>2184</v>
      </c>
      <c r="O16" s="149">
        <f t="shared" si="4"/>
        <v>55.58608058608059</v>
      </c>
      <c r="P16" s="153">
        <v>44.41391941391941</v>
      </c>
      <c r="Q16" s="117">
        <v>718</v>
      </c>
      <c r="R16" s="148">
        <f t="shared" si="5"/>
        <v>57.10306406685237</v>
      </c>
      <c r="S16" s="153">
        <v>42.89693593314763</v>
      </c>
      <c r="T16" s="117">
        <v>607</v>
      </c>
      <c r="U16" s="148">
        <f t="shared" si="6"/>
        <v>58.81383855024712</v>
      </c>
      <c r="V16" s="154">
        <v>41.18616144975288</v>
      </c>
    </row>
    <row r="17" spans="1:22" ht="15.75">
      <c r="A17" s="111" t="s">
        <v>61</v>
      </c>
      <c r="B17" s="115">
        <v>919</v>
      </c>
      <c r="C17" s="149">
        <f t="shared" si="0"/>
        <v>55.71273122959739</v>
      </c>
      <c r="D17" s="155">
        <v>44.28726877040261</v>
      </c>
      <c r="E17" s="117">
        <v>800</v>
      </c>
      <c r="F17" s="149">
        <f t="shared" si="1"/>
        <v>63.375</v>
      </c>
      <c r="G17" s="156">
        <v>36.625</v>
      </c>
      <c r="H17" s="117">
        <v>149</v>
      </c>
      <c r="I17" s="148">
        <f t="shared" si="2"/>
        <v>81.87919463087249</v>
      </c>
      <c r="J17" s="153">
        <v>18.120805369127517</v>
      </c>
      <c r="K17" s="117">
        <v>183</v>
      </c>
      <c r="L17" s="148">
        <f t="shared" si="3"/>
        <v>61.20218579234973</v>
      </c>
      <c r="M17" s="153">
        <v>38.79781420765027</v>
      </c>
      <c r="N17" s="117">
        <v>899</v>
      </c>
      <c r="O17" s="149">
        <f t="shared" si="4"/>
        <v>55.506117908787544</v>
      </c>
      <c r="P17" s="153">
        <v>44.493882091212456</v>
      </c>
      <c r="Q17" s="117">
        <v>273</v>
      </c>
      <c r="R17" s="148">
        <f t="shared" si="5"/>
        <v>48.35164835164834</v>
      </c>
      <c r="S17" s="153">
        <v>51.64835164835166</v>
      </c>
      <c r="T17" s="117">
        <v>200</v>
      </c>
      <c r="U17" s="148">
        <f t="shared" si="6"/>
        <v>48.5</v>
      </c>
      <c r="V17" s="154">
        <v>51.5</v>
      </c>
    </row>
    <row r="18" spans="1:22" ht="15.75">
      <c r="A18" s="111" t="s">
        <v>62</v>
      </c>
      <c r="B18" s="115">
        <v>655</v>
      </c>
      <c r="C18" s="149">
        <f t="shared" si="0"/>
        <v>60.61068702290076</v>
      </c>
      <c r="D18" s="155">
        <v>39.38931297709924</v>
      </c>
      <c r="E18" s="117">
        <v>430</v>
      </c>
      <c r="F18" s="149">
        <f t="shared" si="1"/>
        <v>70.93023255813954</v>
      </c>
      <c r="G18" s="156">
        <v>29.069767441860467</v>
      </c>
      <c r="H18" s="117">
        <v>157</v>
      </c>
      <c r="I18" s="148">
        <f t="shared" si="2"/>
        <v>82.80254777070064</v>
      </c>
      <c r="J18" s="153">
        <v>17.197452229299362</v>
      </c>
      <c r="K18" s="117">
        <v>159</v>
      </c>
      <c r="L18" s="148">
        <f t="shared" si="3"/>
        <v>45.911949685534594</v>
      </c>
      <c r="M18" s="153">
        <v>54.088050314465406</v>
      </c>
      <c r="N18" s="117">
        <v>647</v>
      </c>
      <c r="O18" s="149">
        <f t="shared" si="4"/>
        <v>60.58732612055641</v>
      </c>
      <c r="P18" s="153">
        <v>39.41267387944359</v>
      </c>
      <c r="Q18" s="117">
        <v>197</v>
      </c>
      <c r="R18" s="148">
        <f t="shared" si="5"/>
        <v>60.91370558375635</v>
      </c>
      <c r="S18" s="153">
        <v>39.08629441624365</v>
      </c>
      <c r="T18" s="117">
        <v>163</v>
      </c>
      <c r="U18" s="148">
        <f t="shared" si="6"/>
        <v>61.963190184049076</v>
      </c>
      <c r="V18" s="154">
        <v>38.036809815950924</v>
      </c>
    </row>
    <row r="19" spans="1:22" ht="15.75">
      <c r="A19" s="111" t="s">
        <v>63</v>
      </c>
      <c r="B19" s="115">
        <v>1530</v>
      </c>
      <c r="C19" s="149">
        <f t="shared" si="0"/>
        <v>50</v>
      </c>
      <c r="D19" s="155">
        <v>50</v>
      </c>
      <c r="E19" s="117">
        <v>868</v>
      </c>
      <c r="F19" s="149">
        <f t="shared" si="1"/>
        <v>60.944700460829495</v>
      </c>
      <c r="G19" s="156">
        <v>39.055299539170505</v>
      </c>
      <c r="H19" s="117">
        <v>189</v>
      </c>
      <c r="I19" s="148">
        <f t="shared" si="2"/>
        <v>46.03174603174603</v>
      </c>
      <c r="J19" s="153">
        <v>53.96825396825397</v>
      </c>
      <c r="K19" s="117">
        <v>236</v>
      </c>
      <c r="L19" s="148">
        <f t="shared" si="3"/>
        <v>45.76271186440678</v>
      </c>
      <c r="M19" s="153">
        <v>54.23728813559322</v>
      </c>
      <c r="N19" s="117">
        <v>1508</v>
      </c>
      <c r="O19" s="149">
        <f t="shared" si="4"/>
        <v>50.13262599469496</v>
      </c>
      <c r="P19" s="153">
        <v>49.86737400530504</v>
      </c>
      <c r="Q19" s="117">
        <v>533</v>
      </c>
      <c r="R19" s="148">
        <f t="shared" si="5"/>
        <v>47.65478424015009</v>
      </c>
      <c r="S19" s="153">
        <v>52.34521575984991</v>
      </c>
      <c r="T19" s="117">
        <v>368</v>
      </c>
      <c r="U19" s="148">
        <f t="shared" si="6"/>
        <v>48.91304347826087</v>
      </c>
      <c r="V19" s="154">
        <v>51.08695652173913</v>
      </c>
    </row>
    <row r="20" spans="1:22" ht="15.75">
      <c r="A20" s="111" t="s">
        <v>64</v>
      </c>
      <c r="B20" s="115">
        <v>1622</v>
      </c>
      <c r="C20" s="149">
        <f t="shared" si="0"/>
        <v>46.362515413070284</v>
      </c>
      <c r="D20" s="155">
        <v>53.637484586929716</v>
      </c>
      <c r="E20" s="117">
        <v>1426</v>
      </c>
      <c r="F20" s="149">
        <f t="shared" si="1"/>
        <v>52.945301542777</v>
      </c>
      <c r="G20" s="156">
        <v>47.054698457223</v>
      </c>
      <c r="H20" s="117">
        <v>337</v>
      </c>
      <c r="I20" s="148">
        <f t="shared" si="2"/>
        <v>43.916913946587535</v>
      </c>
      <c r="J20" s="153">
        <v>56.083086053412465</v>
      </c>
      <c r="K20" s="117">
        <v>220</v>
      </c>
      <c r="L20" s="148">
        <f t="shared" si="3"/>
        <v>50.90909090909091</v>
      </c>
      <c r="M20" s="153">
        <v>49.09090909090909</v>
      </c>
      <c r="N20" s="117">
        <v>1573</v>
      </c>
      <c r="O20" s="149">
        <f t="shared" si="4"/>
        <v>46.344564526382705</v>
      </c>
      <c r="P20" s="153">
        <v>53.655435473617295</v>
      </c>
      <c r="Q20" s="117">
        <v>497</v>
      </c>
      <c r="R20" s="148">
        <f t="shared" si="5"/>
        <v>48.289738430583505</v>
      </c>
      <c r="S20" s="153">
        <v>51.710261569416495</v>
      </c>
      <c r="T20" s="117">
        <v>422</v>
      </c>
      <c r="U20" s="148">
        <f t="shared" si="6"/>
        <v>50.4739336492891</v>
      </c>
      <c r="V20" s="154">
        <v>49.5260663507109</v>
      </c>
    </row>
    <row r="21" spans="1:22" ht="15.75">
      <c r="A21" s="111" t="s">
        <v>65</v>
      </c>
      <c r="B21" s="115">
        <v>1036</v>
      </c>
      <c r="C21" s="149">
        <f t="shared" si="0"/>
        <v>64.47876447876448</v>
      </c>
      <c r="D21" s="155">
        <v>35.521235521235525</v>
      </c>
      <c r="E21" s="117">
        <v>609</v>
      </c>
      <c r="F21" s="149">
        <f t="shared" si="1"/>
        <v>72.57799671592775</v>
      </c>
      <c r="G21" s="156">
        <v>27.42200328407225</v>
      </c>
      <c r="H21" s="117">
        <v>202</v>
      </c>
      <c r="I21" s="148">
        <f t="shared" si="2"/>
        <v>92.07920792079207</v>
      </c>
      <c r="J21" s="153">
        <v>7.920792079207921</v>
      </c>
      <c r="K21" s="117">
        <v>300</v>
      </c>
      <c r="L21" s="148">
        <f t="shared" si="3"/>
        <v>72.33333333333333</v>
      </c>
      <c r="M21" s="153">
        <v>27.666666666666668</v>
      </c>
      <c r="N21" s="117">
        <v>1014</v>
      </c>
      <c r="O21" s="149">
        <f t="shared" si="4"/>
        <v>65.28599605522683</v>
      </c>
      <c r="P21" s="153">
        <v>34.714003944773175</v>
      </c>
      <c r="Q21" s="117">
        <v>332</v>
      </c>
      <c r="R21" s="148">
        <f t="shared" si="5"/>
        <v>65.36144578313252</v>
      </c>
      <c r="S21" s="153">
        <v>34.63855421686747</v>
      </c>
      <c r="T21" s="117">
        <v>267</v>
      </c>
      <c r="U21" s="148">
        <f t="shared" si="6"/>
        <v>68.53932584269663</v>
      </c>
      <c r="V21" s="154">
        <v>31.46067415730337</v>
      </c>
    </row>
    <row r="22" spans="1:22" ht="15.75">
      <c r="A22" s="111" t="s">
        <v>66</v>
      </c>
      <c r="B22" s="115">
        <v>1158</v>
      </c>
      <c r="C22" s="149">
        <f t="shared" si="0"/>
        <v>58.80829015544041</v>
      </c>
      <c r="D22" s="155">
        <v>41.19170984455959</v>
      </c>
      <c r="E22" s="117">
        <v>882</v>
      </c>
      <c r="F22" s="149">
        <f t="shared" si="1"/>
        <v>61.791383219954646</v>
      </c>
      <c r="G22" s="156">
        <v>38.208616780045354</v>
      </c>
      <c r="H22" s="117">
        <v>290</v>
      </c>
      <c r="I22" s="148">
        <f t="shared" si="2"/>
        <v>74.13793103448276</v>
      </c>
      <c r="J22" s="153">
        <v>25.862068965517242</v>
      </c>
      <c r="K22" s="117">
        <v>256</v>
      </c>
      <c r="L22" s="148">
        <f t="shared" si="3"/>
        <v>69.140625</v>
      </c>
      <c r="M22" s="153">
        <v>30.859375</v>
      </c>
      <c r="N22" s="117">
        <v>1137</v>
      </c>
      <c r="O22" s="149">
        <f t="shared" si="4"/>
        <v>59.01495162708883</v>
      </c>
      <c r="P22" s="153">
        <v>40.98504837291117</v>
      </c>
      <c r="Q22" s="117">
        <v>300</v>
      </c>
      <c r="R22" s="148">
        <f t="shared" si="5"/>
        <v>53.333333333333336</v>
      </c>
      <c r="S22" s="153">
        <v>46.666666666666664</v>
      </c>
      <c r="T22" s="117">
        <v>230</v>
      </c>
      <c r="U22" s="148">
        <f t="shared" si="6"/>
        <v>55.65217391304348</v>
      </c>
      <c r="V22" s="154">
        <v>44.34782608695652</v>
      </c>
    </row>
    <row r="23" spans="1:22" ht="15.75">
      <c r="A23" s="111" t="s">
        <v>67</v>
      </c>
      <c r="B23" s="115">
        <v>1339</v>
      </c>
      <c r="C23" s="149">
        <f t="shared" si="0"/>
        <v>55.86258401792382</v>
      </c>
      <c r="D23" s="155">
        <v>44.13741598207618</v>
      </c>
      <c r="E23" s="117">
        <v>845</v>
      </c>
      <c r="F23" s="149">
        <f t="shared" si="1"/>
        <v>67.57396449704143</v>
      </c>
      <c r="G23" s="156">
        <v>32.42603550295858</v>
      </c>
      <c r="H23" s="117">
        <v>288</v>
      </c>
      <c r="I23" s="148">
        <f t="shared" si="2"/>
        <v>83.68055555555556</v>
      </c>
      <c r="J23" s="153">
        <v>16.319444444444446</v>
      </c>
      <c r="K23" s="117">
        <v>209</v>
      </c>
      <c r="L23" s="148">
        <f t="shared" si="3"/>
        <v>36.36363636363637</v>
      </c>
      <c r="M23" s="153">
        <v>63.63636363636363</v>
      </c>
      <c r="N23" s="117">
        <v>1319</v>
      </c>
      <c r="O23" s="149">
        <f t="shared" si="4"/>
        <v>55.799848369977255</v>
      </c>
      <c r="P23" s="153">
        <v>44.200151630022745</v>
      </c>
      <c r="Q23" s="117">
        <v>379</v>
      </c>
      <c r="R23" s="148">
        <f t="shared" si="5"/>
        <v>54.88126649076517</v>
      </c>
      <c r="S23" s="153">
        <v>45.11873350923483</v>
      </c>
      <c r="T23" s="117">
        <v>293</v>
      </c>
      <c r="U23" s="148">
        <f t="shared" si="6"/>
        <v>55.972696245733786</v>
      </c>
      <c r="V23" s="154">
        <v>44.027303754266214</v>
      </c>
    </row>
    <row r="24" spans="1:22" ht="15.75">
      <c r="A24" s="111" t="s">
        <v>68</v>
      </c>
      <c r="B24" s="115">
        <v>1612</v>
      </c>
      <c r="C24" s="149">
        <f t="shared" si="0"/>
        <v>36.9106699751861</v>
      </c>
      <c r="D24" s="155">
        <v>63.0893300248139</v>
      </c>
      <c r="E24" s="117">
        <v>1180</v>
      </c>
      <c r="F24" s="149">
        <f t="shared" si="1"/>
        <v>49.406779661016955</v>
      </c>
      <c r="G24" s="156">
        <v>50.593220338983045</v>
      </c>
      <c r="H24" s="117">
        <v>394</v>
      </c>
      <c r="I24" s="148">
        <f t="shared" si="2"/>
        <v>31.21827411167513</v>
      </c>
      <c r="J24" s="153">
        <v>68.78172588832487</v>
      </c>
      <c r="K24" s="117">
        <v>180</v>
      </c>
      <c r="L24" s="148">
        <f t="shared" si="3"/>
        <v>45.55555555555556</v>
      </c>
      <c r="M24" s="153">
        <v>54.44444444444444</v>
      </c>
      <c r="N24" s="117">
        <v>1569</v>
      </c>
      <c r="O24" s="149">
        <f t="shared" si="4"/>
        <v>36.52007648183556</v>
      </c>
      <c r="P24" s="153">
        <v>63.47992351816444</v>
      </c>
      <c r="Q24" s="117">
        <v>564</v>
      </c>
      <c r="R24" s="148">
        <f t="shared" si="5"/>
        <v>37.4113475177305</v>
      </c>
      <c r="S24" s="153">
        <v>62.5886524822695</v>
      </c>
      <c r="T24" s="117">
        <v>470</v>
      </c>
      <c r="U24" s="148">
        <f t="shared" si="6"/>
        <v>36.59574468085106</v>
      </c>
      <c r="V24" s="154">
        <v>63.40425531914894</v>
      </c>
    </row>
    <row r="25" spans="1:22" ht="15.75">
      <c r="A25" s="111" t="s">
        <v>69</v>
      </c>
      <c r="B25" s="115">
        <v>969</v>
      </c>
      <c r="C25" s="149">
        <f t="shared" si="0"/>
        <v>53.14757481940144</v>
      </c>
      <c r="D25" s="155">
        <v>46.85242518059856</v>
      </c>
      <c r="E25" s="117">
        <v>821</v>
      </c>
      <c r="F25" s="149">
        <f t="shared" si="1"/>
        <v>50.30450669914738</v>
      </c>
      <c r="G25" s="156">
        <v>49.69549330085262</v>
      </c>
      <c r="H25" s="117">
        <v>173</v>
      </c>
      <c r="I25" s="148">
        <f t="shared" si="2"/>
        <v>60.69364161849711</v>
      </c>
      <c r="J25" s="153">
        <v>39.30635838150289</v>
      </c>
      <c r="K25" s="117">
        <v>221</v>
      </c>
      <c r="L25" s="148">
        <f t="shared" si="3"/>
        <v>67.87330316742081</v>
      </c>
      <c r="M25" s="153">
        <v>32.126696832579185</v>
      </c>
      <c r="N25" s="117">
        <v>947</v>
      </c>
      <c r="O25" s="149">
        <f t="shared" si="4"/>
        <v>52.9039070749736</v>
      </c>
      <c r="P25" s="153">
        <v>47.0960929250264</v>
      </c>
      <c r="Q25" s="117">
        <v>211</v>
      </c>
      <c r="R25" s="148">
        <f t="shared" si="5"/>
        <v>46.91943127962085</v>
      </c>
      <c r="S25" s="153">
        <v>53.08056872037915</v>
      </c>
      <c r="T25" s="117">
        <v>179</v>
      </c>
      <c r="U25" s="148">
        <f t="shared" si="6"/>
        <v>49.16201117318436</v>
      </c>
      <c r="V25" s="154">
        <v>50.83798882681564</v>
      </c>
    </row>
    <row r="26" spans="1:22" ht="15.75">
      <c r="A26" s="111" t="s">
        <v>70</v>
      </c>
      <c r="B26" s="115">
        <v>1142</v>
      </c>
      <c r="C26" s="149">
        <f t="shared" si="0"/>
        <v>51.0507880910683</v>
      </c>
      <c r="D26" s="155">
        <v>48.9492119089317</v>
      </c>
      <c r="E26" s="117">
        <v>753</v>
      </c>
      <c r="F26" s="149">
        <f t="shared" si="1"/>
        <v>60.42496679946879</v>
      </c>
      <c r="G26" s="156">
        <v>39.57503320053121</v>
      </c>
      <c r="H26" s="117">
        <v>227</v>
      </c>
      <c r="I26" s="148">
        <f t="shared" si="2"/>
        <v>58.590308370044056</v>
      </c>
      <c r="J26" s="153">
        <v>41.409691629955944</v>
      </c>
      <c r="K26" s="117">
        <v>122</v>
      </c>
      <c r="L26" s="148">
        <f t="shared" si="3"/>
        <v>42.622950819672134</v>
      </c>
      <c r="M26" s="153">
        <v>57.377049180327866</v>
      </c>
      <c r="N26" s="117">
        <v>1138</v>
      </c>
      <c r="O26" s="149">
        <f t="shared" si="4"/>
        <v>50.87873462214411</v>
      </c>
      <c r="P26" s="153">
        <v>49.12126537785589</v>
      </c>
      <c r="Q26" s="117">
        <v>375</v>
      </c>
      <c r="R26" s="148">
        <f t="shared" si="5"/>
        <v>49.6</v>
      </c>
      <c r="S26" s="153">
        <v>50.4</v>
      </c>
      <c r="T26" s="117">
        <v>326</v>
      </c>
      <c r="U26" s="148">
        <f t="shared" si="6"/>
        <v>51.533742331288344</v>
      </c>
      <c r="V26" s="154">
        <v>48.466257668711656</v>
      </c>
    </row>
    <row r="27" spans="1:22" ht="15.75">
      <c r="A27" s="111" t="s">
        <v>71</v>
      </c>
      <c r="B27" s="115">
        <v>1490</v>
      </c>
      <c r="C27" s="149">
        <f t="shared" si="0"/>
        <v>43.89261744966443</v>
      </c>
      <c r="D27" s="155">
        <v>56.10738255033557</v>
      </c>
      <c r="E27" s="117">
        <v>1439</v>
      </c>
      <c r="F27" s="149">
        <f t="shared" si="1"/>
        <v>53.092425295343986</v>
      </c>
      <c r="G27" s="156">
        <v>46.907574704656014</v>
      </c>
      <c r="H27" s="117">
        <v>194</v>
      </c>
      <c r="I27" s="148">
        <f t="shared" si="2"/>
        <v>28.35051546391753</v>
      </c>
      <c r="J27" s="153">
        <v>71.64948453608247</v>
      </c>
      <c r="K27" s="117">
        <v>104</v>
      </c>
      <c r="L27" s="148">
        <f t="shared" si="3"/>
        <v>41.34615384615385</v>
      </c>
      <c r="M27" s="153">
        <v>58.65384615384615</v>
      </c>
      <c r="N27" s="117">
        <v>1446</v>
      </c>
      <c r="O27" s="149">
        <f t="shared" si="4"/>
        <v>44.53665283540802</v>
      </c>
      <c r="P27" s="153">
        <v>55.46334716459198</v>
      </c>
      <c r="Q27" s="117">
        <v>504</v>
      </c>
      <c r="R27" s="148">
        <f t="shared" si="5"/>
        <v>40.87301587301587</v>
      </c>
      <c r="S27" s="153">
        <v>59.12698412698413</v>
      </c>
      <c r="T27" s="117">
        <v>427</v>
      </c>
      <c r="U27" s="148">
        <f t="shared" si="6"/>
        <v>43.79391100702576</v>
      </c>
      <c r="V27" s="154">
        <v>56.20608899297424</v>
      </c>
    </row>
    <row r="28" spans="1:22" ht="15.75">
      <c r="A28" s="111" t="s">
        <v>72</v>
      </c>
      <c r="B28" s="115">
        <v>4807</v>
      </c>
      <c r="C28" s="149">
        <f t="shared" si="0"/>
        <v>38.31911795298522</v>
      </c>
      <c r="D28" s="155">
        <v>61.68088204701478</v>
      </c>
      <c r="E28" s="117">
        <v>4840</v>
      </c>
      <c r="F28" s="149">
        <f t="shared" si="1"/>
        <v>49.0495867768595</v>
      </c>
      <c r="G28" s="156">
        <v>50.9504132231405</v>
      </c>
      <c r="H28" s="117">
        <v>328</v>
      </c>
      <c r="I28" s="148">
        <f t="shared" si="2"/>
        <v>41.15853658536586</v>
      </c>
      <c r="J28" s="153">
        <v>58.84146341463414</v>
      </c>
      <c r="K28" s="117">
        <v>635</v>
      </c>
      <c r="L28" s="148">
        <f t="shared" si="3"/>
        <v>34.803149606299215</v>
      </c>
      <c r="M28" s="153">
        <v>65.19685039370079</v>
      </c>
      <c r="N28" s="117">
        <v>4326</v>
      </c>
      <c r="O28" s="149">
        <f t="shared" si="4"/>
        <v>39.112343966712906</v>
      </c>
      <c r="P28" s="153">
        <v>60.887656033287094</v>
      </c>
      <c r="Q28" s="117">
        <v>1467</v>
      </c>
      <c r="R28" s="148">
        <f t="shared" si="5"/>
        <v>35.582822085889575</v>
      </c>
      <c r="S28" s="153">
        <v>64.41717791411043</v>
      </c>
      <c r="T28" s="117">
        <v>1197</v>
      </c>
      <c r="U28" s="148">
        <f t="shared" si="6"/>
        <v>36.17376775271512</v>
      </c>
      <c r="V28" s="154">
        <v>63.82623224728488</v>
      </c>
    </row>
    <row r="30" spans="2:22" ht="23.25">
      <c r="B30" s="150"/>
      <c r="C30" s="151"/>
      <c r="D30" s="152"/>
      <c r="E30" s="152"/>
      <c r="F30" s="152"/>
      <c r="G30" s="152"/>
      <c r="H30" s="152"/>
      <c r="I30" s="151"/>
      <c r="J30" s="152"/>
      <c r="K30" s="152"/>
      <c r="L30" s="151"/>
      <c r="M30" s="152"/>
      <c r="N30" s="152"/>
      <c r="O30" s="151"/>
      <c r="P30" s="152"/>
      <c r="Q30" s="152"/>
      <c r="R30" s="151"/>
      <c r="S30" s="152"/>
      <c r="T30" s="152"/>
      <c r="U30" s="152"/>
      <c r="V30" s="151"/>
    </row>
    <row r="31" spans="2:22" ht="23.2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</sheetData>
  <sheetProtection/>
  <mergeCells count="11">
    <mergeCell ref="A1:V1"/>
    <mergeCell ref="A5:A6"/>
    <mergeCell ref="T5:V5"/>
    <mergeCell ref="Q5:S5"/>
    <mergeCell ref="N5:P5"/>
    <mergeCell ref="K5:M5"/>
    <mergeCell ref="A2:V2"/>
    <mergeCell ref="H5:J5"/>
    <mergeCell ref="A3:V3"/>
    <mergeCell ref="B5:D5"/>
    <mergeCell ref="E5:G5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  <ignoredErrors>
    <ignoredError sqref="H8 T8 K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2018-03-29T07:50:50Z</dcterms:modified>
  <cp:category/>
  <cp:version/>
  <cp:contentType/>
  <cp:contentStatus/>
</cp:coreProperties>
</file>