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TRUSH_WORK\Statistika\на сайт\Kherson\032023\"/>
    </mc:Choice>
  </mc:AlternateContent>
  <bookViews>
    <workbookView xWindow="0" yWindow="0" windowWidth="16380" windowHeight="8190" tabRatio="500"/>
  </bookViews>
  <sheets>
    <sheet name="1" sheetId="1" r:id="rId1"/>
    <sheet name="2" sheetId="17" r:id="rId2"/>
    <sheet name="3" sheetId="3" r:id="rId3"/>
    <sheet name="4" sheetId="18" r:id="rId4"/>
    <sheet name="5" sheetId="5" r:id="rId5"/>
    <sheet name="6" sheetId="19" r:id="rId6"/>
    <sheet name="7" sheetId="7" r:id="rId7"/>
    <sheet name="8" sheetId="20" r:id="rId8"/>
    <sheet name="9" sheetId="9" r:id="rId9"/>
    <sheet name="10" sheetId="21" r:id="rId10"/>
    <sheet name="11" sheetId="11" r:id="rId11"/>
    <sheet name="12" sheetId="12" r:id="rId12"/>
    <sheet name="13" sheetId="13" r:id="rId13"/>
    <sheet name="14" sheetId="14" r:id="rId14"/>
    <sheet name="15" sheetId="22" r:id="rId15"/>
    <sheet name="16" sheetId="23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'[2]Sheet1 (3)'!#REF!</definedName>
    <definedName name="date.e" localSheetId="10">'[3]sheet1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">'[2]Sheet1 (3)'!#REF!</definedName>
    <definedName name="date.e" localSheetId="2">'[1]sheet1 (3)'!#REF!</definedName>
    <definedName name="date.e" localSheetId="3">'[2]Sheet1 (3)'!#REF!</definedName>
    <definedName name="date.e" localSheetId="4">'[1]sheet1 (3)'!#REF!</definedName>
    <definedName name="date.e" localSheetId="5">'[2]Sheet1 (3)'!#REF!</definedName>
    <definedName name="date.e" localSheetId="6">'[1]sheet1 (3)'!#REF!</definedName>
    <definedName name="date.e" localSheetId="7">'[2]Sheet1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'[3]sheet1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">'[2]Sheet1 (2)'!#REF!</definedName>
    <definedName name="date_e" localSheetId="2">'[1]sheet1 (2)'!#REF!</definedName>
    <definedName name="date_e" localSheetId="3">'[2]Sheet1 (2)'!#REF!</definedName>
    <definedName name="date_e" localSheetId="4">'[1]sheet1 (2)'!#REF!</definedName>
    <definedName name="date_e" localSheetId="5">'[2]Sheet1 (2)'!#REF!</definedName>
    <definedName name="date_e" localSheetId="6">'[1]sheet1 (2)'!#REF!</definedName>
    <definedName name="date_e" localSheetId="7">'[2]Sheet1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[5]Sheet3!$A$3</definedName>
    <definedName name="hjj" localSheetId="14">[4]Sheet3!$A$3</definedName>
    <definedName name="hjj" localSheetId="15">[4]Sheet3!$A$3</definedName>
    <definedName name="hjj" localSheetId="1">[6]Sheet3!$A$3</definedName>
    <definedName name="hjj" localSheetId="3">[6]Sheet3!$A$3</definedName>
    <definedName name="hjj" localSheetId="5">[4]Sheet3!$A$3</definedName>
    <definedName name="hjj" localSheetId="7">[4]Sheet3!$A$3</definedName>
    <definedName name="hjj">[7]Sheet3!$A$3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'[3]sheet1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">'[2]Sheet1 (2)'!#REF!</definedName>
    <definedName name="lcz" localSheetId="2">'[1]sheet1 (2)'!#REF!</definedName>
    <definedName name="lcz" localSheetId="3">'[2]Sheet1 (2)'!#REF!</definedName>
    <definedName name="lcz" localSheetId="4">'[1]sheet1 (2)'!#REF!</definedName>
    <definedName name="lcz" localSheetId="5">'[2]Sheet1 (2)'!#REF!</definedName>
    <definedName name="lcz" localSheetId="6">'[1]sheet1 (2)'!#REF!</definedName>
    <definedName name="lcz" localSheetId="7">'[2]Sheet1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'10'!$A$1:$AB$12</definedName>
    <definedName name="_xlnm.Print_Area" localSheetId="10">'11'!$A$1:$D$20</definedName>
    <definedName name="_xlnm.Print_Area" localSheetId="11">'12'!$A$1:$K$12</definedName>
    <definedName name="_xlnm.Print_Area" localSheetId="12">'13'!$A$1:$K$12</definedName>
    <definedName name="_xlnm.Print_Area" localSheetId="13">'14'!$A$1:$I$20</definedName>
    <definedName name="_xlnm.Print_Area" localSheetId="14">'15'!$A$1:$AB$13</definedName>
    <definedName name="_xlnm.Print_Area" localSheetId="15">'16'!$A$1:$AB$13</definedName>
    <definedName name="_xlnm.Print_Area" localSheetId="1">'2'!$A$1:$AB$11</definedName>
    <definedName name="_xlnm.Print_Area" localSheetId="2">'3'!$A$1:$E$17</definedName>
    <definedName name="_xlnm.Print_Area" localSheetId="3">'4'!$A$1:$AB$12</definedName>
    <definedName name="_xlnm.Print_Area" localSheetId="4">'5'!$A$1:$E$18</definedName>
    <definedName name="_xlnm.Print_Area" localSheetId="5">'6'!$A$1:$AB$13</definedName>
    <definedName name="_xlnm.Print_Area" localSheetId="6">'7'!$A$1:$E$18</definedName>
    <definedName name="_xlnm.Print_Area" localSheetId="7">'8'!$A$1:$AB$11</definedName>
    <definedName name="_xlnm.Print_Area" localSheetId="8">'9'!$A$1:$E$19</definedName>
    <definedName name="олд" localSheetId="9">'[2]Sheet1 (3)'!#REF!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'[2]Sheet1 (3)'!#REF!</definedName>
    <definedName name="олд" localSheetId="15">'[2]Sheet1 (3)'!#REF!</definedName>
    <definedName name="олд" localSheetId="1">'[2]Sheet1 (3)'!#REF!</definedName>
    <definedName name="олд" localSheetId="2">'[1]sheet1 (3)'!#REF!</definedName>
    <definedName name="олд" localSheetId="3">'[2]Sheet1 (3)'!#REF!</definedName>
    <definedName name="олд" localSheetId="4">'[1]sheet1 (3)'!#REF!</definedName>
    <definedName name="олд" localSheetId="5">'[2]Sheet1 (3)'!#REF!</definedName>
    <definedName name="олд" localSheetId="6">'[1]sheet1 (3)'!#REF!</definedName>
    <definedName name="олд" localSheetId="7">'[2]Sheet1 (3)'!#REF!</definedName>
    <definedName name="олд" localSheetId="8">'[1]sheet1 (3)'!#REF!</definedName>
    <definedName name="олд">'[1]sheet1 (3)'!#REF!</definedName>
    <definedName name="оплад" localSheetId="9">'[8]Sheet1 (2)'!#REF!</definedName>
    <definedName name="оплад" localSheetId="14">'[8]Sheet1 (2)'!#REF!</definedName>
    <definedName name="оплад" localSheetId="15">'[8]Sheet1 (2)'!#REF!</definedName>
    <definedName name="оплад" localSheetId="1">'[8]Sheet1 (2)'!#REF!</definedName>
    <definedName name="оплад" localSheetId="2">'[3]sheet1 (2)'!#REF!</definedName>
    <definedName name="оплад" localSheetId="3">'[8]Sheet1 (2)'!#REF!</definedName>
    <definedName name="оплад" localSheetId="5">'[8]Sheet1 (2)'!#REF!</definedName>
    <definedName name="оплад" localSheetId="6">'[3]sheet1 (2)'!#REF!</definedName>
    <definedName name="оплад" localSheetId="7">'[8]Sheet1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'[8]Sheet1 (3)'!#REF!</definedName>
    <definedName name="праовл" localSheetId="14">'[8]Sheet1 (3)'!#REF!</definedName>
    <definedName name="праовл" localSheetId="15">'[8]Sheet1 (3)'!#REF!</definedName>
    <definedName name="праовл" localSheetId="1">'[8]Sheet1 (3)'!#REF!</definedName>
    <definedName name="праовл" localSheetId="2">'[3]sheet1 (3)'!#REF!</definedName>
    <definedName name="праовл" localSheetId="3">'[8]Sheet1 (3)'!#REF!</definedName>
    <definedName name="праовл" localSheetId="5">'[8]Sheet1 (3)'!#REF!</definedName>
    <definedName name="праовл" localSheetId="6">'[3]sheet1 (3)'!#REF!</definedName>
    <definedName name="праовл" localSheetId="7">'[8]Sheet1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'[8]Sheet1 (2)'!#REF!</definedName>
    <definedName name="рррр" localSheetId="14">'[8]Sheet1 (2)'!#REF!</definedName>
    <definedName name="рррр" localSheetId="15">'[8]Sheet1 (2)'!#REF!</definedName>
    <definedName name="рррр" localSheetId="1">'[8]Sheet1 (2)'!#REF!</definedName>
    <definedName name="рррр" localSheetId="2">'[3]sheet1 (2)'!#REF!</definedName>
    <definedName name="рррр" localSheetId="3">'[8]Sheet1 (2)'!#REF!</definedName>
    <definedName name="рррр" localSheetId="5">'[8]Sheet1 (2)'!#REF!</definedName>
    <definedName name="рррр" localSheetId="6">'[3]sheet1 (2)'!#REF!</definedName>
    <definedName name="рррр" localSheetId="7">'[8]Sheet1 (2)'!#REF!</definedName>
    <definedName name="рррр" localSheetId="8">'[3]sheet1 (2)'!#REF!</definedName>
    <definedName name="рррр">'[3]sheet1 (2)'!#REF!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">'[2]Sheet1 (3)'!#REF!</definedName>
    <definedName name="ррррау" localSheetId="2">'[1]sheet1 (3)'!#REF!</definedName>
    <definedName name="ррррау" localSheetId="3">'[2]Sheet1 (3)'!#REF!</definedName>
    <definedName name="ррррау" localSheetId="5">'[2]Sheet1 (3)'!#REF!</definedName>
    <definedName name="ррррау" localSheetId="6">'[1]sheet1 (3)'!#REF!</definedName>
    <definedName name="ррррау" localSheetId="7">'[2]Sheet1 (3)'!#REF!</definedName>
    <definedName name="ррррау" localSheetId="8">'[1]sheet1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4">[5]Sheet3!$A$2</definedName>
    <definedName name="ц" localSheetId="15">[5]Sheet3!$A$2</definedName>
    <definedName name="ц" localSheetId="1">[9]Sheet3!$A$2</definedName>
    <definedName name="ц" localSheetId="3">[9]Sheet3!$A$2</definedName>
    <definedName name="ц" localSheetId="5">[5]Sheet3!$A$2</definedName>
    <definedName name="ц">[5]Sheet3!$A$2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8" i="17" l="1"/>
  <c r="D9" i="17"/>
  <c r="D10" i="17"/>
  <c r="D11" i="17"/>
  <c r="D7" i="17"/>
  <c r="G13" i="14" l="1"/>
  <c r="F13" i="14"/>
  <c r="G12" i="14"/>
  <c r="F12" i="14"/>
  <c r="G20" i="14" l="1"/>
  <c r="F20" i="14"/>
  <c r="G19" i="14"/>
  <c r="F19" i="14"/>
  <c r="G18" i="14"/>
  <c r="F18" i="14"/>
  <c r="G11" i="14"/>
  <c r="F11" i="14"/>
  <c r="G10" i="14"/>
  <c r="F10" i="14"/>
  <c r="G9" i="14"/>
  <c r="F9" i="14"/>
  <c r="G8" i="14"/>
  <c r="F8" i="14"/>
  <c r="AB10" i="23" l="1"/>
  <c r="AB11" i="23"/>
  <c r="AB12" i="23"/>
  <c r="AB13" i="23"/>
  <c r="AB9" i="23"/>
  <c r="Y10" i="23"/>
  <c r="Y11" i="23"/>
  <c r="Y12" i="23"/>
  <c r="Y13" i="23"/>
  <c r="Y9" i="23"/>
  <c r="V10" i="23"/>
  <c r="V11" i="23"/>
  <c r="V12" i="23"/>
  <c r="V13" i="23"/>
  <c r="V9" i="23"/>
  <c r="S10" i="23"/>
  <c r="S11" i="23"/>
  <c r="S12" i="23"/>
  <c r="S13" i="23"/>
  <c r="S9" i="23"/>
  <c r="P10" i="23"/>
  <c r="P11" i="23"/>
  <c r="P12" i="23"/>
  <c r="P13" i="23"/>
  <c r="P9" i="23"/>
  <c r="M10" i="23"/>
  <c r="M11" i="23"/>
  <c r="M12" i="23"/>
  <c r="M13" i="23"/>
  <c r="M9" i="23"/>
  <c r="J10" i="23"/>
  <c r="J11" i="23"/>
  <c r="J12" i="23"/>
  <c r="J13" i="23"/>
  <c r="J9" i="23"/>
  <c r="G10" i="23"/>
  <c r="G11" i="23"/>
  <c r="G12" i="23"/>
  <c r="G13" i="23"/>
  <c r="G9" i="23"/>
  <c r="D10" i="23"/>
  <c r="D11" i="23"/>
  <c r="D12" i="23"/>
  <c r="D13" i="23"/>
  <c r="D9" i="23"/>
  <c r="C20" i="14" l="1"/>
  <c r="B20" i="14"/>
  <c r="C19" i="14"/>
  <c r="B19" i="14"/>
  <c r="C18" i="14"/>
  <c r="B18" i="14"/>
  <c r="C13" i="14"/>
  <c r="B13" i="14"/>
  <c r="C12" i="14"/>
  <c r="B12" i="14"/>
  <c r="C11" i="14"/>
  <c r="B11" i="14"/>
  <c r="C10" i="14"/>
  <c r="B10" i="14"/>
  <c r="C9" i="14"/>
  <c r="B9" i="14"/>
  <c r="C8" i="14"/>
  <c r="B8" i="14"/>
  <c r="AB10" i="22" l="1"/>
  <c r="AB11" i="22"/>
  <c r="AB12" i="22"/>
  <c r="AB13" i="22"/>
  <c r="AB9" i="22"/>
  <c r="Y10" i="22"/>
  <c r="Y11" i="22"/>
  <c r="Y12" i="22"/>
  <c r="Y13" i="22"/>
  <c r="Y9" i="22"/>
  <c r="V10" i="22"/>
  <c r="V11" i="22"/>
  <c r="V12" i="22"/>
  <c r="V13" i="22"/>
  <c r="V9" i="22"/>
  <c r="S10" i="22"/>
  <c r="S11" i="22"/>
  <c r="S12" i="22"/>
  <c r="S13" i="22"/>
  <c r="S9" i="22"/>
  <c r="P10" i="22"/>
  <c r="P11" i="22"/>
  <c r="P12" i="22"/>
  <c r="P13" i="22"/>
  <c r="P9" i="22"/>
  <c r="M10" i="22"/>
  <c r="M11" i="22"/>
  <c r="M12" i="22"/>
  <c r="M13" i="22"/>
  <c r="M9" i="22"/>
  <c r="J10" i="22"/>
  <c r="J11" i="22"/>
  <c r="J12" i="22"/>
  <c r="J13" i="22"/>
  <c r="J9" i="22"/>
  <c r="G10" i="22"/>
  <c r="G11" i="22"/>
  <c r="G12" i="22"/>
  <c r="G13" i="22"/>
  <c r="G9" i="22"/>
  <c r="D10" i="22"/>
  <c r="D11" i="22"/>
  <c r="D12" i="22"/>
  <c r="D13" i="22"/>
  <c r="D9" i="22"/>
  <c r="I18" i="14"/>
  <c r="H18" i="14"/>
  <c r="E18" i="14"/>
  <c r="D18" i="14"/>
  <c r="I8" i="14"/>
  <c r="H8" i="14"/>
  <c r="H9" i="14"/>
  <c r="E8" i="14"/>
  <c r="D8" i="14"/>
  <c r="C19" i="9" l="1"/>
  <c r="B19" i="9"/>
  <c r="C18" i="9"/>
  <c r="B18" i="9"/>
  <c r="C17" i="9"/>
  <c r="B17" i="9"/>
  <c r="C12" i="9"/>
  <c r="B12" i="9"/>
  <c r="C11" i="9"/>
  <c r="B11" i="9"/>
  <c r="C10" i="9"/>
  <c r="B10" i="9"/>
  <c r="C9" i="9"/>
  <c r="B9" i="9"/>
  <c r="C8" i="9"/>
  <c r="B8" i="9"/>
  <c r="C7" i="9"/>
  <c r="B7" i="9"/>
  <c r="AB9" i="21" l="1"/>
  <c r="AB10" i="21"/>
  <c r="AB11" i="21"/>
  <c r="AB12" i="21"/>
  <c r="AB8" i="21"/>
  <c r="Y9" i="21"/>
  <c r="Y10" i="21"/>
  <c r="Y11" i="21"/>
  <c r="Y12" i="21"/>
  <c r="Y8" i="21"/>
  <c r="V9" i="21"/>
  <c r="V10" i="21"/>
  <c r="V11" i="21"/>
  <c r="V12" i="21"/>
  <c r="V8" i="21"/>
  <c r="S9" i="21"/>
  <c r="S10" i="21"/>
  <c r="S11" i="21"/>
  <c r="S12" i="21"/>
  <c r="S8" i="21"/>
  <c r="P9" i="21"/>
  <c r="P10" i="21"/>
  <c r="P11" i="21"/>
  <c r="P12" i="21"/>
  <c r="P8" i="21"/>
  <c r="M9" i="21"/>
  <c r="M10" i="21"/>
  <c r="M11" i="21"/>
  <c r="M12" i="21"/>
  <c r="M8" i="21"/>
  <c r="J9" i="21"/>
  <c r="J10" i="21"/>
  <c r="J11" i="21"/>
  <c r="J12" i="21"/>
  <c r="J8" i="21"/>
  <c r="G9" i="21"/>
  <c r="G10" i="21"/>
  <c r="G11" i="21"/>
  <c r="G12" i="21"/>
  <c r="G8" i="21"/>
  <c r="D9" i="21"/>
  <c r="D10" i="21"/>
  <c r="D11" i="21"/>
  <c r="D12" i="21"/>
  <c r="D8" i="21"/>
  <c r="E17" i="9"/>
  <c r="D17" i="9"/>
  <c r="E7" i="9"/>
  <c r="D7" i="9"/>
  <c r="C18" i="7" l="1"/>
  <c r="B18" i="7"/>
  <c r="C17" i="7"/>
  <c r="B17" i="7"/>
  <c r="C16" i="7"/>
  <c r="B16" i="7"/>
  <c r="C11" i="7"/>
  <c r="B11" i="7"/>
  <c r="C10" i="7"/>
  <c r="B10" i="7"/>
  <c r="C9" i="7"/>
  <c r="B9" i="7"/>
  <c r="C8" i="7"/>
  <c r="B8" i="7"/>
  <c r="C7" i="7"/>
  <c r="B7" i="7"/>
  <c r="C6" i="7"/>
  <c r="B6" i="7"/>
  <c r="E16" i="7" l="1"/>
  <c r="AB8" i="20"/>
  <c r="AB9" i="20"/>
  <c r="AB10" i="20"/>
  <c r="AB11" i="20"/>
  <c r="AB7" i="20"/>
  <c r="Y8" i="20"/>
  <c r="Y9" i="20"/>
  <c r="Y10" i="20"/>
  <c r="Y11" i="20"/>
  <c r="Y7" i="20"/>
  <c r="V8" i="20"/>
  <c r="V9" i="20"/>
  <c r="V10" i="20"/>
  <c r="V11" i="20"/>
  <c r="V7" i="20"/>
  <c r="S8" i="20"/>
  <c r="S9" i="20"/>
  <c r="S10" i="20"/>
  <c r="S11" i="20"/>
  <c r="S7" i="20"/>
  <c r="P8" i="20"/>
  <c r="P9" i="20"/>
  <c r="P10" i="20"/>
  <c r="P11" i="20"/>
  <c r="P7" i="20"/>
  <c r="M8" i="20"/>
  <c r="M9" i="20"/>
  <c r="M10" i="20"/>
  <c r="M11" i="20"/>
  <c r="M7" i="20"/>
  <c r="J8" i="20"/>
  <c r="J9" i="20"/>
  <c r="J10" i="20"/>
  <c r="J11" i="20"/>
  <c r="J7" i="20"/>
  <c r="G8" i="20"/>
  <c r="G9" i="20"/>
  <c r="G10" i="20"/>
  <c r="G11" i="20"/>
  <c r="G7" i="20"/>
  <c r="D8" i="20"/>
  <c r="D9" i="20"/>
  <c r="D10" i="20"/>
  <c r="D11" i="20"/>
  <c r="D7" i="20"/>
  <c r="D16" i="7"/>
  <c r="E6" i="7"/>
  <c r="D6" i="7"/>
  <c r="C18" i="5" l="1"/>
  <c r="B18" i="5"/>
  <c r="C17" i="5"/>
  <c r="B17" i="5"/>
  <c r="C16" i="5"/>
  <c r="B16" i="5"/>
  <c r="C11" i="5"/>
  <c r="B11" i="5"/>
  <c r="C10" i="5"/>
  <c r="D10" i="5" s="1"/>
  <c r="B10" i="5"/>
  <c r="C9" i="5"/>
  <c r="B9" i="5"/>
  <c r="C8" i="5"/>
  <c r="B8" i="5"/>
  <c r="C7" i="5"/>
  <c r="B7" i="5"/>
  <c r="C6" i="5"/>
  <c r="B6" i="5"/>
  <c r="AB10" i="19" l="1"/>
  <c r="AB11" i="19"/>
  <c r="AB12" i="19"/>
  <c r="AB13" i="19"/>
  <c r="AB9" i="19"/>
  <c r="Y10" i="19"/>
  <c r="Y11" i="19"/>
  <c r="Y12" i="19"/>
  <c r="Y13" i="19"/>
  <c r="Y9" i="19"/>
  <c r="V10" i="19"/>
  <c r="V11" i="19"/>
  <c r="V12" i="19"/>
  <c r="V13" i="19"/>
  <c r="V9" i="19"/>
  <c r="S10" i="19"/>
  <c r="S11" i="19"/>
  <c r="S12" i="19"/>
  <c r="S13" i="19"/>
  <c r="S9" i="19"/>
  <c r="P10" i="19"/>
  <c r="P11" i="19"/>
  <c r="P12" i="19"/>
  <c r="P13" i="19"/>
  <c r="P9" i="19"/>
  <c r="M10" i="19"/>
  <c r="M11" i="19"/>
  <c r="M12" i="19"/>
  <c r="M13" i="19"/>
  <c r="M9" i="19"/>
  <c r="J10" i="19"/>
  <c r="J11" i="19"/>
  <c r="J12" i="19"/>
  <c r="J13" i="19"/>
  <c r="J9" i="19"/>
  <c r="G10" i="19"/>
  <c r="G11" i="19"/>
  <c r="G12" i="19"/>
  <c r="G13" i="19"/>
  <c r="G9" i="19"/>
  <c r="D10" i="19"/>
  <c r="D11" i="19"/>
  <c r="D12" i="19"/>
  <c r="D13" i="19"/>
  <c r="D9" i="19"/>
  <c r="E16" i="5"/>
  <c r="D16" i="5"/>
  <c r="E6" i="5"/>
  <c r="D6" i="5"/>
  <c r="C17" i="3" l="1"/>
  <c r="B17" i="3"/>
  <c r="C16" i="3"/>
  <c r="B16" i="3"/>
  <c r="C15" i="3"/>
  <c r="B15" i="3"/>
  <c r="C10" i="3"/>
  <c r="B10" i="3"/>
  <c r="C9" i="3"/>
  <c r="D9" i="3" s="1"/>
  <c r="B9" i="3"/>
  <c r="C8" i="3"/>
  <c r="B8" i="3"/>
  <c r="C7" i="3"/>
  <c r="B7" i="3"/>
  <c r="C6" i="3"/>
  <c r="B6" i="3"/>
  <c r="C5" i="3"/>
  <c r="B5" i="3"/>
  <c r="E15" i="3" l="1"/>
  <c r="E5" i="3"/>
  <c r="D15" i="3"/>
  <c r="D5" i="3"/>
  <c r="AB9" i="18"/>
  <c r="AB10" i="18"/>
  <c r="AB11" i="18"/>
  <c r="AB12" i="18"/>
  <c r="AB8" i="18"/>
  <c r="Y9" i="18"/>
  <c r="Y10" i="18"/>
  <c r="Y11" i="18"/>
  <c r="Y12" i="18"/>
  <c r="Y8" i="18"/>
  <c r="V9" i="18"/>
  <c r="V10" i="18"/>
  <c r="V11" i="18"/>
  <c r="V12" i="18"/>
  <c r="V8" i="18"/>
  <c r="S9" i="18"/>
  <c r="S10" i="18"/>
  <c r="S11" i="18"/>
  <c r="S12" i="18"/>
  <c r="S8" i="18"/>
  <c r="P9" i="18"/>
  <c r="P10" i="18"/>
  <c r="P11" i="18"/>
  <c r="P12" i="18"/>
  <c r="P8" i="18"/>
  <c r="M9" i="18"/>
  <c r="M10" i="18"/>
  <c r="M11" i="18"/>
  <c r="M12" i="18"/>
  <c r="M8" i="18"/>
  <c r="J9" i="18"/>
  <c r="J10" i="18"/>
  <c r="J11" i="18"/>
  <c r="J12" i="18"/>
  <c r="J8" i="18"/>
  <c r="G9" i="18"/>
  <c r="G10" i="18"/>
  <c r="G11" i="18"/>
  <c r="G12" i="18"/>
  <c r="G8" i="18"/>
  <c r="D9" i="18"/>
  <c r="D10" i="18"/>
  <c r="D11" i="18"/>
  <c r="D12" i="18"/>
  <c r="D8" i="18"/>
  <c r="C18" i="1" l="1"/>
  <c r="B18" i="1"/>
  <c r="C17" i="1"/>
  <c r="B17" i="1"/>
  <c r="C16" i="1"/>
  <c r="B16" i="1"/>
  <c r="C11" i="1"/>
  <c r="B11" i="1"/>
  <c r="C10" i="1"/>
  <c r="B10" i="1"/>
  <c r="C9" i="1"/>
  <c r="B9" i="1"/>
  <c r="C8" i="1"/>
  <c r="B8" i="1"/>
  <c r="C7" i="1"/>
  <c r="B7" i="1"/>
  <c r="C6" i="1"/>
  <c r="B6" i="1"/>
  <c r="AB8" i="17" l="1"/>
  <c r="AB9" i="17"/>
  <c r="AB10" i="17"/>
  <c r="AB11" i="17"/>
  <c r="AB7" i="17"/>
  <c r="Y8" i="17"/>
  <c r="Y9" i="17"/>
  <c r="Y10" i="17"/>
  <c r="Y11" i="17"/>
  <c r="Y7" i="17"/>
  <c r="V8" i="17"/>
  <c r="V9" i="17"/>
  <c r="V10" i="17"/>
  <c r="V11" i="17"/>
  <c r="V7" i="17"/>
  <c r="S8" i="17"/>
  <c r="S9" i="17"/>
  <c r="S10" i="17"/>
  <c r="S11" i="17"/>
  <c r="S7" i="17"/>
  <c r="P8" i="17"/>
  <c r="P9" i="17"/>
  <c r="P10" i="17"/>
  <c r="P11" i="17"/>
  <c r="P7" i="17"/>
  <c r="M8" i="17"/>
  <c r="M9" i="17"/>
  <c r="M10" i="17"/>
  <c r="M11" i="17"/>
  <c r="M7" i="17"/>
  <c r="J8" i="17"/>
  <c r="J9" i="17"/>
  <c r="J10" i="17"/>
  <c r="J11" i="17"/>
  <c r="J7" i="17"/>
  <c r="G8" i="17"/>
  <c r="G9" i="17"/>
  <c r="G10" i="17"/>
  <c r="G11" i="17"/>
  <c r="G7" i="17"/>
  <c r="D11" i="11" l="1"/>
  <c r="D12" i="14" l="1"/>
  <c r="D20" i="11"/>
  <c r="D19" i="11"/>
  <c r="D13" i="11"/>
  <c r="D12" i="11"/>
  <c r="D10" i="11"/>
  <c r="D8" i="11"/>
  <c r="C20" i="11"/>
  <c r="C19" i="11"/>
  <c r="C18" i="11"/>
  <c r="C12" i="11"/>
  <c r="C11" i="11"/>
  <c r="C10" i="11"/>
  <c r="C9" i="11"/>
  <c r="C8" i="11"/>
  <c r="D18" i="11"/>
  <c r="C13" i="11"/>
  <c r="D9" i="11"/>
  <c r="D16" i="1" l="1"/>
  <c r="E16" i="1"/>
  <c r="D6" i="1"/>
  <c r="E6" i="1"/>
  <c r="H10" i="14"/>
  <c r="D17" i="7"/>
  <c r="D17" i="3"/>
  <c r="E7" i="5"/>
  <c r="D16" i="3"/>
  <c r="E18" i="1"/>
  <c r="D19" i="14"/>
  <c r="I19" i="14"/>
  <c r="E10" i="14"/>
  <c r="E9" i="9"/>
  <c r="E9" i="7"/>
  <c r="E8" i="5"/>
  <c r="D6" i="3"/>
  <c r="D8" i="3"/>
  <c r="D10" i="3"/>
  <c r="E7" i="1"/>
  <c r="E8" i="1"/>
  <c r="E10" i="7"/>
  <c r="H12" i="14"/>
  <c r="D7" i="3"/>
  <c r="E10" i="5"/>
  <c r="E11" i="9"/>
  <c r="D20" i="14"/>
  <c r="D9" i="14"/>
  <c r="D11" i="14"/>
  <c r="H20" i="14"/>
  <c r="H11" i="14"/>
  <c r="B19" i="11"/>
  <c r="B8" i="11"/>
  <c r="E7" i="7"/>
  <c r="E11" i="5"/>
  <c r="E11" i="1"/>
  <c r="E9" i="1"/>
  <c r="B13" i="11"/>
  <c r="H13" i="14"/>
  <c r="D13" i="14"/>
  <c r="B20" i="11"/>
  <c r="B9" i="11"/>
  <c r="E12" i="9"/>
  <c r="E10" i="9"/>
  <c r="D18" i="7"/>
  <c r="E11" i="7"/>
  <c r="E8" i="7"/>
  <c r="E9" i="5"/>
  <c r="E10" i="1"/>
  <c r="B11" i="11"/>
  <c r="B12" i="11"/>
  <c r="D7" i="1"/>
  <c r="D8" i="1"/>
  <c r="D9" i="1"/>
  <c r="D10" i="1"/>
  <c r="D11" i="1"/>
  <c r="E17" i="1"/>
  <c r="D18" i="1"/>
  <c r="E17" i="3"/>
  <c r="D17" i="5"/>
  <c r="D18" i="5"/>
  <c r="D7" i="7"/>
  <c r="D8" i="7"/>
  <c r="D9" i="7"/>
  <c r="D10" i="7"/>
  <c r="D11" i="7"/>
  <c r="E17" i="7"/>
  <c r="E18" i="7"/>
  <c r="D8" i="9"/>
  <c r="D10" i="9"/>
  <c r="D11" i="9"/>
  <c r="D18" i="9"/>
  <c r="D19" i="9"/>
  <c r="B10" i="11"/>
  <c r="B18" i="11"/>
  <c r="E9" i="14"/>
  <c r="I9" i="14"/>
  <c r="I10" i="14"/>
  <c r="E11" i="14"/>
  <c r="E12" i="14"/>
  <c r="I12" i="14"/>
  <c r="I13" i="14"/>
  <c r="E19" i="14"/>
  <c r="I20" i="14"/>
  <c r="E8" i="9"/>
  <c r="D17" i="1"/>
  <c r="E6" i="3"/>
  <c r="E7" i="3"/>
  <c r="E8" i="3"/>
  <c r="E9" i="3"/>
  <c r="E10" i="3"/>
  <c r="D7" i="5"/>
  <c r="D8" i="5"/>
  <c r="D9" i="5"/>
  <c r="D11" i="5"/>
  <c r="E17" i="5"/>
  <c r="E18" i="5"/>
  <c r="D12" i="9"/>
  <c r="E18" i="9"/>
  <c r="E19" i="9"/>
  <c r="E13" i="14" l="1"/>
  <c r="E20" i="14"/>
  <c r="E16" i="3"/>
  <c r="H19" i="14"/>
  <c r="I11" i="14"/>
  <c r="D10" i="14"/>
  <c r="D9" i="9"/>
</calcChain>
</file>

<file path=xl/sharedStrings.xml><?xml version="1.0" encoding="utf-8"?>
<sst xmlns="http://schemas.openxmlformats.org/spreadsheetml/2006/main" count="474" uniqueCount="111">
  <si>
    <t>Показник</t>
  </si>
  <si>
    <t>зміна значення</t>
  </si>
  <si>
    <t>%</t>
  </si>
  <si>
    <t xml:space="preserve"> + (-)                              осіб</t>
  </si>
  <si>
    <t>А</t>
  </si>
  <si>
    <t>Отримували послуги,   осіб</t>
  </si>
  <si>
    <t xml:space="preserve">   з них, мали статус безробітного,   осіб</t>
  </si>
  <si>
    <t>Всього отримали роботу,    осіб</t>
  </si>
  <si>
    <t>Проходили професійне навчання,   осіб</t>
  </si>
  <si>
    <t>Брали участь у громадських та інших роботах тимчасового характеру,    осіб</t>
  </si>
  <si>
    <t>Кількість безробітних, охоплених профорієнтаційними послугами,   осіб</t>
  </si>
  <si>
    <t>Станом на:</t>
  </si>
  <si>
    <t xml:space="preserve"> + (-)                         осіб</t>
  </si>
  <si>
    <t xml:space="preserve">     з них, мали статус безробітного,   осіб</t>
  </si>
  <si>
    <t>Отримували допомогу по безробіттю,   осіб</t>
  </si>
  <si>
    <t>Продовження таблиці</t>
  </si>
  <si>
    <t>особи</t>
  </si>
  <si>
    <t>Мали статус безробітного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</si>
  <si>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</si>
  <si>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</si>
  <si>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</si>
  <si>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Мали статус безробітного                         на кінець періоду</t>
  </si>
  <si>
    <t>з них, отримують допомогу по безробіттю</t>
  </si>
  <si>
    <t>2022 р.</t>
  </si>
  <si>
    <t>Херсонська область</t>
  </si>
  <si>
    <r>
      <rPr>
        <b/>
        <sz val="19"/>
        <rFont val="Times New Roman"/>
        <family val="1"/>
        <charset val="204"/>
      </rPr>
      <t xml:space="preserve">Надання послуг Херсонською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</si>
  <si>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Мали статус безробітного,   осіб</t>
  </si>
  <si>
    <t>Всього отримали роботу,   осіб</t>
  </si>
  <si>
    <t>Брали участь у громадських та інших роботах тимчасового характеру,   осіб</t>
  </si>
  <si>
    <t xml:space="preserve">Всього отримали роботу </t>
  </si>
  <si>
    <t>з них, отримують                                                                     допомогу по безробіттю</t>
  </si>
  <si>
    <t>Проходили професійне навчання, осіб</t>
  </si>
  <si>
    <t>Брали участь у громадських та інших роботах тимчасового характеру, осіб</t>
  </si>
  <si>
    <t>Всього отримали роботу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</si>
  <si>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</si>
  <si>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</si>
  <si>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</si>
  <si>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 xml:space="preserve">Надання послуг Херсонською обласною службою зайнятості </t>
  </si>
  <si>
    <r>
      <rPr>
        <b/>
        <sz val="19"/>
        <rFont val="Times New Roman"/>
        <family val="1"/>
        <charset val="204"/>
      </rP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</si>
  <si>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Надання послуг Херсонською обласною службою зайнятості громадянам</t>
  </si>
  <si>
    <r>
      <rPr>
        <b/>
        <sz val="19"/>
        <rFont val="Times New Roman"/>
        <family val="1"/>
        <charset val="204"/>
      </rP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</si>
  <si>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 xml:space="preserve">  осіб</t>
  </si>
  <si>
    <t>Усього</t>
  </si>
  <si>
    <t>з них:</t>
  </si>
  <si>
    <t>жінки</t>
  </si>
  <si>
    <t>чоловіки</t>
  </si>
  <si>
    <t>(осіб)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</si>
  <si>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</si>
  <si>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</si>
  <si>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</si>
  <si>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</si>
  <si>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</si>
  <si>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</si>
  <si>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</si>
  <si>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</si>
  <si>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(за місцем проживання)</t>
  </si>
  <si>
    <t xml:space="preserve">Мешканці сільської місцевості </t>
  </si>
  <si>
    <t xml:space="preserve"> + (-)                            тис. осіб</t>
  </si>
  <si>
    <t xml:space="preserve"> + (-)                       тис. осіб</t>
  </si>
  <si>
    <t>Надання послуг Херсонською обласною службою зайнятості</t>
  </si>
  <si>
    <t>Мали статус безробітного у звітному періоді</t>
  </si>
  <si>
    <t>Інформація про надання послуг Херсонською обласною службою зайнятості</t>
  </si>
  <si>
    <t>Мешканці міських поселень</t>
  </si>
  <si>
    <t>Отримували послуги, осіб</t>
  </si>
  <si>
    <t xml:space="preserve">Всього отримали послуги,   осіб </t>
  </si>
  <si>
    <t>Отримували послуги</t>
  </si>
  <si>
    <t>Отримували послуги на кінець періоду</t>
  </si>
  <si>
    <t>2022</t>
  </si>
  <si>
    <t>2023</t>
  </si>
  <si>
    <t>Надання послуг Херсонською обласною службою зайнятості особам,                                                                         що мають додаткові гарантії у сприянні працевлаштуванню</t>
  </si>
  <si>
    <t>2023 р.</t>
  </si>
  <si>
    <t xml:space="preserve">% </t>
  </si>
  <si>
    <t>з них отримують допомогу по безробіттю</t>
  </si>
  <si>
    <t xml:space="preserve">Отримували послуги,   осіб </t>
  </si>
  <si>
    <t>Надання послуг Херсонською обласною службою зайнятості                       внутрішньо переміщеним особам</t>
  </si>
  <si>
    <t xml:space="preserve">Всього отримали роботу    </t>
  </si>
  <si>
    <t>Отримували послуги                           на кінець періоду</t>
  </si>
  <si>
    <t>Мали статус безробітного,  осіб</t>
  </si>
  <si>
    <t xml:space="preserve"> + (-)               осіб</t>
  </si>
  <si>
    <t>Мали статус безробітного, осіб</t>
  </si>
  <si>
    <t>Всього отримали роботу,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</si>
  <si>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</si>
  <si>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</si>
  <si>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</si>
  <si>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осіб</t>
  </si>
  <si>
    <t>Отримували послуги,  осіб</t>
  </si>
  <si>
    <t>Отримували допомогу по безробіттю,  осіб</t>
  </si>
  <si>
    <t>Мали статус безробітного                                     протягом періоду</t>
  </si>
  <si>
    <t xml:space="preserve">Всього отримують послуги на кінець періоду </t>
  </si>
  <si>
    <t>Всього отримали роботу                               (у т.ч. до набуття статусу безробітного)</t>
  </si>
  <si>
    <t>Надання послуг Херсонською обласною службою зайнятості  безробітним  з числа учасників бойових дій</t>
  </si>
  <si>
    <t>січень-березень               2022 р.</t>
  </si>
  <si>
    <t>січень-березень             2023  р.</t>
  </si>
  <si>
    <t xml:space="preserve"> 1 квітня                 2022 р.</t>
  </si>
  <si>
    <t xml:space="preserve"> 1 квітня                 2023 р.</t>
  </si>
  <si>
    <t xml:space="preserve">    Надання послуг Херсонською обласною службою зайнятості особам, що мають додаткові гарантії у сприянні працевлаштуванню у січні-березні 2022-2023 рр. </t>
  </si>
  <si>
    <t xml:space="preserve">    Надання послуг Херсонською обласною службою зайнятості                                                                                  особам з інвалідністю у січні-березні 2022-2023 рр.</t>
  </si>
  <si>
    <t>Надання послуг Херсонською обласною службою зайнятості безробітним з числа учасників бойових дій                                                                                                                                 у січні-березні 2022-2023 рр.</t>
  </si>
  <si>
    <t>Інформація щодо надання послуг Херсонською обласною службою зайнятості молоді у віці до 35 років
у січні-березні 2022-2023 рр.</t>
  </si>
  <si>
    <t>Надання послуг Херсонською обласною службою зайнятості жінкам                                                                                                                                                                   у  січні-березні 2023 року</t>
  </si>
  <si>
    <t>Надання послуг Херсонською обласною службою зайнятості чоловікам                                                                                                                                                                         у  січні-березні 2023 року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</si>
  <si>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січні-березні 2022 - 2023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</si>
  <si>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січні-березні 2022 - 2023 рр.</t>
    </r>
  </si>
  <si>
    <t>БЕРИСЛАВСЬКА ФІЛІЯ ХЕРСОНСЬКОГО ОБЛАСНОГО ЦЕНТРУ ЗАЙНЯТОСТІ</t>
  </si>
  <si>
    <t>ГЕНІЧЕСЬКА ФІЛІЯ ХЕРСОНСЬКОГО ОБЛАСНОГО ЦЕНТРУ ЗАЙНЯТОСТІ</t>
  </si>
  <si>
    <t>СКАДОВСЬКА ФІЛІЯ ХЕРСОНСЬКОГО ОБЛАСНОГО ЦЕНТРУ ЗАЙНЯТОСТІ</t>
  </si>
  <si>
    <t>НОВОКАХОВСЬКА ФІЛІЯ ХЕРСОНСЬКОГО ОБЛАСНОГО ЦЕНТРУ ЗАЙНЯТОСТІ</t>
  </si>
  <si>
    <t>ХЕРСОНСЬКА ФІЛІЯ ХЕРСОНСЬКОГО ОБЛАСНОГО ЦЕНТРУ ЗАЙНЯТОСТІ</t>
  </si>
  <si>
    <r>
      <t xml:space="preserve">    Надання послуг Херсонською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отримали довідку  про взяття на облік</t>
    </r>
    <r>
      <rPr>
        <b/>
        <sz val="14"/>
        <rFont val="Times New Roman Cyr"/>
        <family val="1"/>
        <charset val="204"/>
      </rPr>
      <t xml:space="preserve">  у січні-березні 2022-2023 рр. </t>
    </r>
  </si>
  <si>
    <t>у січні-березні 2023 року</t>
  </si>
  <si>
    <t>Станом на 01.04.2023: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</si>
</sst>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\-_р_._-;_-@_-"/>
    <numFmt numFmtId="165" formatCode="_-* #,##0.00_р_._-;\-* #,##0.00_р_._-;_-* \-??_р_._-;_-@_-"/>
    <numFmt numFmtId="166" formatCode="_-* #,##0.00\ _₴_-;\-* #,##0.00\ _₴_-;_-* \-??\ _₴_-;_-@_-"/>
    <numFmt numFmtId="167" formatCode="#,##0.0"/>
    <numFmt numFmtId="168" formatCode="0.0"/>
  </numFmts>
  <fonts count="77">
    <font>
      <sz val="11"/>
      <color rgb="FF000000"/>
      <name val="Calibri"/>
      <family val="2"/>
      <charset val="204"/>
    </font>
    <font>
      <sz val="10"/>
      <name val="Arial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9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  <font>
      <sz val="11"/>
      <color indexed="8"/>
      <name val="Calibri"/>
      <family val="2"/>
      <charset val="204"/>
    </font>
    <font>
      <b/>
      <sz val="14"/>
      <name val="Times New Roman Cyr"/>
      <charset val="204"/>
    </font>
    <font>
      <b/>
      <u/>
      <sz val="16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9999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0" fontId="1" fillId="0" borderId="0"/>
    <xf numFmtId="0" fontId="72" fillId="2" borderId="0" applyBorder="0" applyProtection="0"/>
    <xf numFmtId="0" fontId="72" fillId="2" borderId="0" applyBorder="0" applyProtection="0"/>
    <xf numFmtId="0" fontId="72" fillId="2" borderId="0" applyBorder="0" applyProtection="0"/>
    <xf numFmtId="0" fontId="72" fillId="3" borderId="0" applyBorder="0" applyProtection="0"/>
    <xf numFmtId="0" fontId="72" fillId="3" borderId="0" applyBorder="0" applyProtection="0"/>
    <xf numFmtId="0" fontId="72" fillId="3" borderId="0" applyBorder="0" applyProtection="0"/>
    <xf numFmtId="0" fontId="72" fillId="4" borderId="0" applyBorder="0" applyProtection="0"/>
    <xf numFmtId="0" fontId="72" fillId="4" borderId="0" applyBorder="0" applyProtection="0"/>
    <xf numFmtId="0" fontId="72" fillId="4" borderId="0" applyBorder="0" applyProtection="0"/>
    <xf numFmtId="0" fontId="72" fillId="5" borderId="0" applyBorder="0" applyProtection="0"/>
    <xf numFmtId="0" fontId="72" fillId="5" borderId="0" applyBorder="0" applyProtection="0"/>
    <xf numFmtId="0" fontId="72" fillId="5" borderId="0" applyBorder="0" applyProtection="0"/>
    <xf numFmtId="0" fontId="72" fillId="6" borderId="0" applyBorder="0" applyProtection="0"/>
    <xf numFmtId="0" fontId="72" fillId="6" borderId="0" applyBorder="0" applyProtection="0"/>
    <xf numFmtId="0" fontId="72" fillId="6" borderId="0" applyBorder="0" applyProtection="0"/>
    <xf numFmtId="0" fontId="72" fillId="7" borderId="0" applyBorder="0" applyProtection="0"/>
    <xf numFmtId="0" fontId="72" fillId="7" borderId="0" applyBorder="0" applyProtection="0"/>
    <xf numFmtId="0" fontId="72" fillId="7" borderId="0" applyBorder="0" applyProtection="0"/>
    <xf numFmtId="0" fontId="72" fillId="6" borderId="0" applyBorder="0" applyProtection="0"/>
    <xf numFmtId="0" fontId="72" fillId="8" borderId="0" applyBorder="0" applyProtection="0"/>
    <xf numFmtId="0" fontId="72" fillId="7" borderId="0" applyBorder="0" applyProtection="0"/>
    <xf numFmtId="0" fontId="72" fillId="9" borderId="0" applyBorder="0" applyProtection="0"/>
    <xf numFmtId="0" fontId="72" fillId="2" borderId="0" applyBorder="0" applyProtection="0"/>
    <xf numFmtId="0" fontId="72" fillId="3" borderId="0" applyBorder="0" applyProtection="0"/>
    <xf numFmtId="0" fontId="72" fillId="6" borderId="0" applyBorder="0" applyProtection="0"/>
    <xf numFmtId="0" fontId="72" fillId="8" borderId="0" applyBorder="0" applyProtection="0"/>
    <xf numFmtId="0" fontId="72" fillId="7" borderId="0" applyBorder="0" applyProtection="0"/>
    <xf numFmtId="0" fontId="72" fillId="9" borderId="0" applyBorder="0" applyProtection="0"/>
    <xf numFmtId="0" fontId="72" fillId="2" borderId="0" applyBorder="0" applyProtection="0"/>
    <xf numFmtId="0" fontId="72" fillId="3" borderId="0" applyBorder="0" applyProtection="0"/>
    <xf numFmtId="0" fontId="72" fillId="10" borderId="0" applyBorder="0" applyProtection="0"/>
    <xf numFmtId="0" fontId="72" fillId="10" borderId="0" applyBorder="0" applyProtection="0"/>
    <xf numFmtId="0" fontId="72" fillId="10" borderId="0" applyBorder="0" applyProtection="0"/>
    <xf numFmtId="0" fontId="72" fillId="3" borderId="0" applyBorder="0" applyProtection="0"/>
    <xf numFmtId="0" fontId="72" fillId="3" borderId="0" applyBorder="0" applyProtection="0"/>
    <xf numFmtId="0" fontId="72" fillId="3" borderId="0" applyBorder="0" applyProtection="0"/>
    <xf numFmtId="0" fontId="72" fillId="11" borderId="0" applyBorder="0" applyProtection="0"/>
    <xf numFmtId="0" fontId="72" fillId="11" borderId="0" applyBorder="0" applyProtection="0"/>
    <xf numFmtId="0" fontId="72" fillId="11" borderId="0" applyBorder="0" applyProtection="0"/>
    <xf numFmtId="0" fontId="72" fillId="12" borderId="0" applyBorder="0" applyProtection="0"/>
    <xf numFmtId="0" fontId="72" fillId="12" borderId="0" applyBorder="0" applyProtection="0"/>
    <xf numFmtId="0" fontId="72" fillId="12" borderId="0" applyBorder="0" applyProtection="0"/>
    <xf numFmtId="0" fontId="72" fillId="10" borderId="0" applyBorder="0" applyProtection="0"/>
    <xf numFmtId="0" fontId="72" fillId="10" borderId="0" applyBorder="0" applyProtection="0"/>
    <xf numFmtId="0" fontId="72" fillId="10" borderId="0" applyBorder="0" applyProtection="0"/>
    <xf numFmtId="0" fontId="72" fillId="12" borderId="0" applyBorder="0" applyProtection="0"/>
    <xf numFmtId="0" fontId="72" fillId="12" borderId="0" applyBorder="0" applyProtection="0"/>
    <xf numFmtId="0" fontId="72" fillId="12" borderId="0" applyBorder="0" applyProtection="0"/>
    <xf numFmtId="0" fontId="72" fillId="10" borderId="0" applyBorder="0" applyProtection="0"/>
    <xf numFmtId="0" fontId="72" fillId="13" borderId="0" applyBorder="0" applyProtection="0"/>
    <xf numFmtId="0" fontId="72" fillId="14" borderId="0" applyBorder="0" applyProtection="0"/>
    <xf numFmtId="0" fontId="72" fillId="9" borderId="0" applyBorder="0" applyProtection="0"/>
    <xf numFmtId="0" fontId="72" fillId="10" borderId="0" applyBorder="0" applyProtection="0"/>
    <xf numFmtId="0" fontId="72" fillId="15" borderId="0" applyBorder="0" applyProtection="0"/>
    <xf numFmtId="0" fontId="72" fillId="10" borderId="0" applyBorder="0" applyProtection="0"/>
    <xf numFmtId="0" fontId="72" fillId="13" borderId="0" applyBorder="0" applyProtection="0"/>
    <xf numFmtId="0" fontId="72" fillId="14" borderId="0" applyBorder="0" applyProtection="0"/>
    <xf numFmtId="0" fontId="72" fillId="9" borderId="0" applyBorder="0" applyProtection="0"/>
    <xf numFmtId="0" fontId="72" fillId="10" borderId="0" applyBorder="0" applyProtection="0"/>
    <xf numFmtId="0" fontId="72" fillId="15" borderId="0" applyBorder="0" applyProtection="0"/>
    <xf numFmtId="0" fontId="2" fillId="10" borderId="0" applyBorder="0" applyProtection="0"/>
    <xf numFmtId="0" fontId="2" fillId="3" borderId="0" applyBorder="0" applyProtection="0"/>
    <xf numFmtId="0" fontId="2" fillId="11" borderId="0" applyBorder="0" applyProtection="0"/>
    <xf numFmtId="0" fontId="2" fillId="12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9" borderId="0" applyBorder="0" applyProtection="0"/>
    <xf numFmtId="0" fontId="2" fillId="16" borderId="0" applyBorder="0" applyProtection="0"/>
    <xf numFmtId="0" fontId="2" fillId="20" borderId="0" applyBorder="0" applyProtection="0"/>
    <xf numFmtId="0" fontId="2" fillId="18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9" borderId="0" applyBorder="0" applyProtection="0"/>
    <xf numFmtId="0" fontId="2" fillId="16" borderId="0" applyBorder="0" applyProtection="0"/>
    <xf numFmtId="0" fontId="2" fillId="20" borderId="0" applyBorder="0" applyProtection="0"/>
    <xf numFmtId="0" fontId="2" fillId="16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15" borderId="0" applyBorder="0" applyProtection="0"/>
    <xf numFmtId="0" fontId="2" fillId="23" borderId="0" applyBorder="0" applyProtection="0"/>
    <xf numFmtId="0" fontId="2" fillId="17" borderId="0" applyBorder="0" applyProtection="0"/>
    <xf numFmtId="0" fontId="3" fillId="8" borderId="0" applyBorder="0" applyProtection="0"/>
    <xf numFmtId="0" fontId="4" fillId="11" borderId="1" applyProtection="0"/>
    <xf numFmtId="0" fontId="5" fillId="22" borderId="2" applyProtection="0"/>
    <xf numFmtId="0" fontId="6" fillId="0" borderId="0" applyBorder="0" applyProtection="0"/>
    <xf numFmtId="0" fontId="7" fillId="7" borderId="0" applyBorder="0" applyProtection="0"/>
    <xf numFmtId="0" fontId="8" fillId="0" borderId="3" applyProtection="0"/>
    <xf numFmtId="0" fontId="9" fillId="0" borderId="4" applyProtection="0"/>
    <xf numFmtId="0" fontId="10" fillId="0" borderId="5" applyProtection="0"/>
    <xf numFmtId="0" fontId="10" fillId="0" borderId="0" applyBorder="0" applyProtection="0"/>
    <xf numFmtId="0" fontId="11" fillId="3" borderId="1" applyProtection="0"/>
    <xf numFmtId="0" fontId="12" fillId="0" borderId="6" applyProtection="0"/>
    <xf numFmtId="0" fontId="13" fillId="12" borderId="0" applyBorder="0" applyProtection="0"/>
    <xf numFmtId="0" fontId="72" fillId="5" borderId="7" applyProtection="0"/>
    <xf numFmtId="0" fontId="72" fillId="5" borderId="7" applyProtection="0"/>
    <xf numFmtId="0" fontId="14" fillId="11" borderId="8" applyProtection="0"/>
    <xf numFmtId="0" fontId="15" fillId="0" borderId="0" applyBorder="0" applyProtection="0"/>
    <xf numFmtId="0" fontId="16" fillId="0" borderId="9" applyProtection="0"/>
    <xf numFmtId="0" fontId="17" fillId="0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17" borderId="0" applyBorder="0" applyProtection="0"/>
    <xf numFmtId="0" fontId="2" fillId="19" borderId="0" applyBorder="0" applyProtection="0"/>
    <xf numFmtId="0" fontId="2" fillId="16" borderId="0" applyBorder="0" applyProtection="0"/>
    <xf numFmtId="0" fontId="2" fillId="21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17" borderId="0" applyBorder="0" applyProtection="0"/>
    <xf numFmtId="0" fontId="2" fillId="19" borderId="0" applyBorder="0" applyProtection="0"/>
    <xf numFmtId="0" fontId="2" fillId="16" borderId="0" applyBorder="0" applyProtection="0"/>
    <xf numFmtId="0" fontId="2" fillId="21" borderId="0" applyBorder="0" applyProtection="0"/>
    <xf numFmtId="0" fontId="14" fillId="11" borderId="8" applyProtection="0"/>
    <xf numFmtId="0" fontId="4" fillId="11" borderId="1" applyProtection="0"/>
    <xf numFmtId="0" fontId="18" fillId="0" borderId="10" applyProtection="0"/>
    <xf numFmtId="0" fontId="19" fillId="0" borderId="11" applyProtection="0"/>
    <xf numFmtId="0" fontId="20" fillId="0" borderId="12" applyProtection="0"/>
    <xf numFmtId="0" fontId="20" fillId="0" borderId="0" applyBorder="0" applyProtection="0"/>
    <xf numFmtId="0" fontId="21" fillId="0" borderId="0"/>
    <xf numFmtId="0" fontId="22" fillId="0" borderId="0"/>
    <xf numFmtId="0" fontId="16" fillId="0" borderId="9" applyProtection="0"/>
    <xf numFmtId="0" fontId="13" fillId="12" borderId="0" applyBorder="0" applyProtection="0"/>
    <xf numFmtId="0" fontId="4" fillId="11" borderId="1" applyProtection="0"/>
    <xf numFmtId="0" fontId="21" fillId="0" borderId="0"/>
    <xf numFmtId="0" fontId="72" fillId="0" borderId="0"/>
    <xf numFmtId="0" fontId="7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3" fillId="8" borderId="0" applyBorder="0" applyProtection="0"/>
    <xf numFmtId="0" fontId="3" fillId="8" borderId="0" applyBorder="0" applyProtection="0"/>
    <xf numFmtId="0" fontId="6" fillId="0" borderId="0" applyBorder="0" applyProtection="0"/>
    <xf numFmtId="0" fontId="72" fillId="5" borderId="7" applyProtection="0"/>
    <xf numFmtId="0" fontId="72" fillId="5" borderId="7" applyProtection="0"/>
    <xf numFmtId="0" fontId="16" fillId="0" borderId="9" applyProtection="0"/>
    <xf numFmtId="0" fontId="13" fillId="12" borderId="0" applyBorder="0" applyProtection="0"/>
    <xf numFmtId="0" fontId="1" fillId="0" borderId="0"/>
    <xf numFmtId="0" fontId="6" fillId="0" borderId="0" applyBorder="0" applyProtection="0"/>
    <xf numFmtId="164" fontId="72" fillId="0" borderId="0" applyBorder="0" applyProtection="0"/>
    <xf numFmtId="165" fontId="72" fillId="0" borderId="0" applyBorder="0" applyProtection="0"/>
    <xf numFmtId="166" fontId="72" fillId="0" borderId="0" applyBorder="0" applyProtection="0"/>
    <xf numFmtId="0" fontId="73" fillId="0" borderId="0"/>
    <xf numFmtId="0" fontId="74" fillId="0" borderId="0"/>
    <xf numFmtId="0" fontId="74" fillId="0" borderId="0"/>
    <xf numFmtId="0" fontId="24" fillId="0" borderId="0"/>
    <xf numFmtId="0" fontId="74" fillId="0" borderId="0"/>
  </cellStyleXfs>
  <cellXfs count="328">
    <xf numFmtId="0" fontId="0" fillId="0" borderId="0" xfId="0"/>
    <xf numFmtId="0" fontId="22" fillId="0" borderId="0" xfId="136" applyFont="1"/>
    <xf numFmtId="0" fontId="25" fillId="0" borderId="0" xfId="136" applyFont="1"/>
    <xf numFmtId="0" fontId="22" fillId="0" borderId="0" xfId="139" applyFont="1" applyAlignment="1">
      <alignment vertical="center" wrapText="1"/>
    </xf>
    <xf numFmtId="0" fontId="30" fillId="0" borderId="13" xfId="132" applyFont="1" applyBorder="1" applyAlignment="1">
      <alignment horizontal="center" vertical="center"/>
    </xf>
    <xf numFmtId="0" fontId="30" fillId="0" borderId="13" xfId="132" applyFont="1" applyBorder="1" applyAlignment="1">
      <alignment horizontal="center" vertical="center" wrapText="1"/>
    </xf>
    <xf numFmtId="0" fontId="29" fillId="0" borderId="13" xfId="139" applyFont="1" applyBorder="1" applyAlignment="1">
      <alignment horizontal="center" vertical="center" wrapText="1"/>
    </xf>
    <xf numFmtId="0" fontId="29" fillId="0" borderId="13" xfId="139" applyFont="1" applyBorder="1" applyAlignment="1">
      <alignment horizontal="center" vertical="center" wrapText="1"/>
    </xf>
    <xf numFmtId="0" fontId="31" fillId="0" borderId="0" xfId="139" applyFont="1" applyAlignment="1">
      <alignment vertical="center" wrapText="1"/>
    </xf>
    <xf numFmtId="0" fontId="28" fillId="4" borderId="13" xfId="139" applyFont="1" applyFill="1" applyBorder="1" applyAlignment="1">
      <alignment vertical="center" wrapText="1"/>
    </xf>
    <xf numFmtId="3" fontId="28" fillId="0" borderId="13" xfId="136" applyNumberFormat="1" applyFont="1" applyBorder="1" applyAlignment="1">
      <alignment horizontal="center" vertical="center" wrapText="1"/>
    </xf>
    <xf numFmtId="167" fontId="32" fillId="4" borderId="13" xfId="136" applyNumberFormat="1" applyFont="1" applyFill="1" applyBorder="1" applyAlignment="1">
      <alignment horizontal="center" vertical="center" wrapText="1"/>
    </xf>
    <xf numFmtId="167" fontId="32" fillId="0" borderId="13" xfId="136" applyNumberFormat="1" applyFont="1" applyBorder="1" applyAlignment="1">
      <alignment horizontal="center" vertical="center" wrapText="1"/>
    </xf>
    <xf numFmtId="167" fontId="31" fillId="0" borderId="0" xfId="139" applyNumberFormat="1" applyFont="1" applyAlignment="1">
      <alignment vertical="center" wrapText="1"/>
    </xf>
    <xf numFmtId="3" fontId="32" fillId="0" borderId="13" xfId="136" applyNumberFormat="1" applyFont="1" applyBorder="1" applyAlignment="1">
      <alignment horizontal="center" vertical="center" wrapText="1"/>
    </xf>
    <xf numFmtId="0" fontId="28" fillId="0" borderId="13" xfId="136" applyFont="1" applyBorder="1" applyAlignment="1">
      <alignment horizontal="left" vertical="center" wrapText="1"/>
    </xf>
    <xf numFmtId="0" fontId="28" fillId="0" borderId="13" xfId="139" applyFont="1" applyBorder="1" applyAlignment="1">
      <alignment vertical="center" wrapText="1"/>
    </xf>
    <xf numFmtId="1" fontId="28" fillId="0" borderId="13" xfId="132" applyNumberFormat="1" applyFont="1" applyBorder="1" applyAlignment="1">
      <alignment horizontal="center" vertical="center" wrapText="1"/>
    </xf>
    <xf numFmtId="168" fontId="32" fillId="0" borderId="13" xfId="132" applyNumberFormat="1" applyFont="1" applyBorder="1" applyAlignment="1">
      <alignment horizontal="center" vertical="center"/>
    </xf>
    <xf numFmtId="0" fontId="28" fillId="0" borderId="13" xfId="132" applyFont="1" applyBorder="1" applyAlignment="1">
      <alignment vertical="center" wrapText="1"/>
    </xf>
    <xf numFmtId="3" fontId="28" fillId="0" borderId="13" xfId="132" applyNumberFormat="1" applyFont="1" applyBorder="1" applyAlignment="1">
      <alignment horizontal="center" vertical="center" wrapText="1"/>
    </xf>
    <xf numFmtId="3" fontId="32" fillId="0" borderId="13" xfId="132" applyNumberFormat="1" applyFont="1" applyBorder="1" applyAlignment="1">
      <alignment horizontal="center" vertical="center"/>
    </xf>
    <xf numFmtId="0" fontId="47" fillId="0" borderId="0" xfId="138" applyFont="1"/>
    <xf numFmtId="0" fontId="48" fillId="0" borderId="13" xfId="139" applyFont="1" applyBorder="1" applyAlignment="1">
      <alignment horizontal="center" vertical="center" wrapText="1"/>
    </xf>
    <xf numFmtId="0" fontId="48" fillId="0" borderId="13" xfId="139" applyFont="1" applyBorder="1" applyAlignment="1">
      <alignment horizontal="center" vertical="center" wrapText="1"/>
    </xf>
    <xf numFmtId="0" fontId="52" fillId="0" borderId="13" xfId="132" applyFont="1" applyBorder="1" applyAlignment="1">
      <alignment horizontal="center" vertical="center"/>
    </xf>
    <xf numFmtId="1" fontId="28" fillId="0" borderId="18" xfId="136" applyNumberFormat="1" applyFont="1" applyBorder="1" applyAlignment="1">
      <alignment horizontal="center" vertical="center" wrapText="1"/>
    </xf>
    <xf numFmtId="168" fontId="32" fillId="0" borderId="13" xfId="139" applyNumberFormat="1" applyFont="1" applyBorder="1" applyAlignment="1">
      <alignment horizontal="center" vertical="center" wrapText="1"/>
    </xf>
    <xf numFmtId="1" fontId="28" fillId="0" borderId="13" xfId="136" applyNumberFormat="1" applyFont="1" applyBorder="1" applyAlignment="1">
      <alignment horizontal="center" vertical="center" wrapText="1"/>
    </xf>
    <xf numFmtId="168" fontId="32" fillId="0" borderId="13" xfId="136" applyNumberFormat="1" applyFont="1" applyBorder="1" applyAlignment="1">
      <alignment horizontal="center" vertical="center"/>
    </xf>
    <xf numFmtId="0" fontId="29" fillId="0" borderId="13" xfId="140" applyFont="1" applyBorder="1" applyAlignment="1">
      <alignment horizontal="left"/>
    </xf>
    <xf numFmtId="1" fontId="28" fillId="0" borderId="13" xfId="139" applyNumberFormat="1" applyFont="1" applyBorder="1" applyAlignment="1">
      <alignment horizontal="center" vertical="center" wrapText="1"/>
    </xf>
    <xf numFmtId="0" fontId="22" fillId="0" borderId="0" xfId="136" applyFont="1" applyBorder="1"/>
    <xf numFmtId="167" fontId="31" fillId="0" borderId="0" xfId="139" applyNumberFormat="1" applyFont="1" applyBorder="1" applyAlignment="1">
      <alignment vertical="center" wrapText="1"/>
    </xf>
    <xf numFmtId="0" fontId="26" fillId="0" borderId="0" xfId="139" applyFont="1" applyAlignment="1">
      <alignment horizontal="center" vertical="top" wrapText="1"/>
    </xf>
    <xf numFmtId="168" fontId="32" fillId="0" borderId="13" xfId="133" applyNumberFormat="1" applyFont="1" applyBorder="1" applyAlignment="1">
      <alignment horizontal="center" vertical="center"/>
    </xf>
    <xf numFmtId="3" fontId="32" fillId="0" borderId="13" xfId="133" applyNumberFormat="1" applyFont="1" applyBorder="1" applyAlignment="1">
      <alignment horizontal="center" vertical="center"/>
    </xf>
    <xf numFmtId="0" fontId="26" fillId="0" borderId="0" xfId="136" applyFont="1" applyAlignment="1">
      <alignment vertical="top" wrapText="1"/>
    </xf>
    <xf numFmtId="0" fontId="22" fillId="0" borderId="0" xfId="139" applyFont="1" applyBorder="1" applyAlignment="1">
      <alignment vertical="center" wrapText="1"/>
    </xf>
    <xf numFmtId="0" fontId="25" fillId="0" borderId="0" xfId="139" applyFont="1" applyAlignment="1">
      <alignment vertical="center" wrapText="1"/>
    </xf>
    <xf numFmtId="0" fontId="65" fillId="0" borderId="0" xfId="139" applyFont="1" applyAlignment="1">
      <alignment horizontal="right" vertical="center" wrapText="1"/>
    </xf>
    <xf numFmtId="49" fontId="66" fillId="0" borderId="13" xfId="136" applyNumberFormat="1" applyFont="1" applyBorder="1" applyAlignment="1">
      <alignment horizontal="center" vertical="center" wrapText="1"/>
    </xf>
    <xf numFmtId="0" fontId="48" fillId="0" borderId="0" xfId="139" applyFont="1" applyAlignment="1">
      <alignment vertical="center" wrapText="1"/>
    </xf>
    <xf numFmtId="49" fontId="66" fillId="0" borderId="17" xfId="136" applyNumberFormat="1" applyFont="1" applyBorder="1" applyAlignment="1">
      <alignment horizontal="center" vertical="center" wrapText="1"/>
    </xf>
    <xf numFmtId="167" fontId="22" fillId="0" borderId="0" xfId="139" applyNumberFormat="1" applyFont="1" applyAlignment="1">
      <alignment vertical="center" wrapText="1"/>
    </xf>
    <xf numFmtId="3" fontId="66" fillId="0" borderId="13" xfId="139" applyNumberFormat="1" applyFont="1" applyBorder="1" applyAlignment="1">
      <alignment horizontal="center" vertical="center" wrapText="1"/>
    </xf>
    <xf numFmtId="3" fontId="66" fillId="0" borderId="13" xfId="136" applyNumberFormat="1" applyFont="1" applyBorder="1" applyAlignment="1">
      <alignment horizontal="center" vertical="center" wrapText="1"/>
    </xf>
    <xf numFmtId="0" fontId="22" fillId="0" borderId="0" xfId="139" applyFont="1" applyAlignment="1">
      <alignment vertical="center" wrapText="1"/>
    </xf>
    <xf numFmtId="3" fontId="22" fillId="0" borderId="0" xfId="139" applyNumberFormat="1" applyFont="1" applyAlignment="1">
      <alignment vertical="center" wrapText="1"/>
    </xf>
    <xf numFmtId="0" fontId="66" fillId="0" borderId="13" xfId="133" applyFont="1" applyBorder="1" applyAlignment="1">
      <alignment horizontal="left" vertical="center" wrapText="1"/>
    </xf>
    <xf numFmtId="1" fontId="66" fillId="0" borderId="13" xfId="133" applyNumberFormat="1" applyFont="1" applyBorder="1" applyAlignment="1">
      <alignment horizontal="center" vertical="center" wrapText="1"/>
    </xf>
    <xf numFmtId="0" fontId="66" fillId="0" borderId="13" xfId="133" applyFont="1" applyBorder="1" applyAlignment="1">
      <alignment vertical="center" wrapText="1"/>
    </xf>
    <xf numFmtId="3" fontId="25" fillId="0" borderId="0" xfId="136" applyNumberFormat="1" applyFont="1"/>
    <xf numFmtId="1" fontId="29" fillId="0" borderId="0" xfId="128" applyNumberFormat="1" applyFont="1" applyBorder="1" applyAlignment="1" applyProtection="1">
      <alignment horizontal="left" wrapText="1" shrinkToFit="1"/>
      <protection locked="0"/>
    </xf>
    <xf numFmtId="1" fontId="29" fillId="0" borderId="0" xfId="128" applyNumberFormat="1" applyFont="1" applyBorder="1" applyAlignment="1" applyProtection="1">
      <alignment horizontal="right"/>
      <protection locked="0"/>
    </xf>
    <xf numFmtId="1" fontId="22" fillId="0" borderId="0" xfId="128" applyNumberFormat="1" applyFont="1" applyProtection="1">
      <protection locked="0"/>
    </xf>
    <xf numFmtId="1" fontId="68" fillId="0" borderId="16" xfId="128" applyNumberFormat="1" applyFont="1" applyBorder="1" applyAlignment="1" applyProtection="1">
      <protection locked="0"/>
    </xf>
    <xf numFmtId="1" fontId="58" fillId="0" borderId="16" xfId="128" applyNumberFormat="1" applyFont="1" applyBorder="1" applyAlignment="1" applyProtection="1">
      <alignment horizontal="center"/>
      <protection locked="0"/>
    </xf>
    <xf numFmtId="1" fontId="51" fillId="0" borderId="0" xfId="128" applyNumberFormat="1" applyFont="1" applyProtection="1">
      <protection locked="0"/>
    </xf>
    <xf numFmtId="1" fontId="51" fillId="0" borderId="0" xfId="128" applyNumberFormat="1" applyFont="1" applyBorder="1" applyAlignment="1" applyProtection="1">
      <protection locked="0"/>
    </xf>
    <xf numFmtId="1" fontId="59" fillId="0" borderId="13" xfId="128" applyNumberFormat="1" applyFont="1" applyBorder="1" applyAlignment="1" applyProtection="1">
      <alignment horizontal="center" vertical="center"/>
    </xf>
    <xf numFmtId="1" fontId="59" fillId="0" borderId="0" xfId="128" applyNumberFormat="1" applyFont="1" applyAlignment="1" applyProtection="1">
      <alignment vertical="center"/>
      <protection locked="0"/>
    </xf>
    <xf numFmtId="0" fontId="54" fillId="0" borderId="13" xfId="128" applyFont="1" applyBorder="1" applyAlignment="1" applyProtection="1">
      <alignment horizontal="center" vertical="center" wrapText="1" shrinkToFit="1"/>
    </xf>
    <xf numFmtId="1" fontId="57" fillId="0" borderId="0" xfId="128" applyNumberFormat="1" applyFont="1" applyBorder="1" applyAlignment="1" applyProtection="1">
      <alignment vertical="center"/>
      <protection locked="0"/>
    </xf>
    <xf numFmtId="3" fontId="29" fillId="0" borderId="0" xfId="128" applyNumberFormat="1" applyFont="1" applyBorder="1" applyAlignment="1" applyProtection="1">
      <alignment horizontal="right"/>
      <protection locked="0"/>
    </xf>
    <xf numFmtId="167" fontId="29" fillId="0" borderId="0" xfId="128" applyNumberFormat="1" applyFont="1" applyBorder="1" applyAlignment="1" applyProtection="1">
      <alignment horizontal="right"/>
      <protection locked="0"/>
    </xf>
    <xf numFmtId="1" fontId="22" fillId="0" borderId="0" xfId="128" applyNumberFormat="1" applyFont="1" applyAlignment="1" applyProtection="1">
      <alignment horizontal="center"/>
      <protection locked="0"/>
    </xf>
    <xf numFmtId="0" fontId="22" fillId="0" borderId="0" xfId="136" applyFont="1"/>
    <xf numFmtId="0" fontId="26" fillId="0" borderId="0" xfId="136" applyFont="1" applyAlignment="1">
      <alignment horizontal="center" vertical="top" wrapText="1"/>
    </xf>
    <xf numFmtId="0" fontId="26" fillId="0" borderId="16" xfId="139" applyFont="1" applyBorder="1" applyAlignment="1">
      <alignment vertical="top" wrapText="1"/>
    </xf>
    <xf numFmtId="0" fontId="66" fillId="0" borderId="0" xfId="139" applyFont="1" applyBorder="1" applyAlignment="1">
      <alignment horizontal="center" vertical="center" wrapText="1"/>
    </xf>
    <xf numFmtId="0" fontId="52" fillId="0" borderId="0" xfId="133" applyFont="1" applyBorder="1" applyAlignment="1">
      <alignment horizontal="center" vertical="center"/>
    </xf>
    <xf numFmtId="0" fontId="30" fillId="0" borderId="13" xfId="133" applyFont="1" applyBorder="1" applyAlignment="1">
      <alignment horizontal="center" vertical="center"/>
    </xf>
    <xf numFmtId="0" fontId="30" fillId="0" borderId="13" xfId="133" applyFont="1" applyBorder="1" applyAlignment="1">
      <alignment horizontal="center" vertical="center" wrapText="1"/>
    </xf>
    <xf numFmtId="0" fontId="30" fillId="0" borderId="0" xfId="133" applyFont="1" applyBorder="1" applyAlignment="1">
      <alignment horizontal="center" vertical="center" wrapText="1"/>
    </xf>
    <xf numFmtId="0" fontId="29" fillId="0" borderId="0" xfId="139" applyFont="1" applyBorder="1" applyAlignment="1">
      <alignment horizontal="center" vertical="center" wrapText="1"/>
    </xf>
    <xf numFmtId="0" fontId="31" fillId="0" borderId="0" xfId="139" applyFont="1" applyAlignment="1">
      <alignment vertical="center" wrapText="1"/>
    </xf>
    <xf numFmtId="0" fontId="28" fillId="0" borderId="13" xfId="139" applyFont="1" applyBorder="1" applyAlignment="1">
      <alignment vertical="center" wrapText="1"/>
    </xf>
    <xf numFmtId="167" fontId="70" fillId="0" borderId="13" xfId="136" applyNumberFormat="1" applyFont="1" applyBorder="1" applyAlignment="1">
      <alignment horizontal="center" vertical="center" wrapText="1"/>
    </xf>
    <xf numFmtId="3" fontId="70" fillId="0" borderId="13" xfId="136" applyNumberFormat="1" applyFont="1" applyBorder="1" applyAlignment="1">
      <alignment horizontal="center" vertical="center" wrapText="1"/>
    </xf>
    <xf numFmtId="167" fontId="70" fillId="0" borderId="0" xfId="136" applyNumberFormat="1" applyFont="1" applyBorder="1" applyAlignment="1">
      <alignment horizontal="center" vertical="center" wrapText="1"/>
    </xf>
    <xf numFmtId="168" fontId="71" fillId="0" borderId="0" xfId="139" applyNumberFormat="1" applyFont="1" applyAlignment="1">
      <alignment vertical="center" wrapText="1"/>
    </xf>
    <xf numFmtId="0" fontId="28" fillId="0" borderId="13" xfId="136" applyFont="1" applyBorder="1" applyAlignment="1">
      <alignment horizontal="left" vertical="center" wrapText="1"/>
    </xf>
    <xf numFmtId="0" fontId="33" fillId="0" borderId="20" xfId="133" applyFont="1" applyBorder="1" applyAlignment="1">
      <alignment vertical="center" wrapText="1"/>
    </xf>
    <xf numFmtId="0" fontId="33" fillId="0" borderId="0" xfId="133" applyFont="1" applyBorder="1" applyAlignment="1">
      <alignment horizontal="center" vertical="center" wrapText="1"/>
    </xf>
    <xf numFmtId="0" fontId="33" fillId="0" borderId="22" xfId="133" applyFont="1" applyBorder="1" applyAlignment="1">
      <alignment vertical="center" wrapText="1"/>
    </xf>
    <xf numFmtId="0" fontId="52" fillId="0" borderId="13" xfId="133" applyFont="1" applyBorder="1" applyAlignment="1">
      <alignment horizontal="center" vertical="center"/>
    </xf>
    <xf numFmtId="168" fontId="71" fillId="0" borderId="0" xfId="136" applyNumberFormat="1" applyFont="1"/>
    <xf numFmtId="1" fontId="28" fillId="0" borderId="13" xfId="133" applyNumberFormat="1" applyFont="1" applyBorder="1" applyAlignment="1">
      <alignment horizontal="center" vertical="center" wrapText="1"/>
    </xf>
    <xf numFmtId="3" fontId="28" fillId="0" borderId="13" xfId="133" applyNumberFormat="1" applyFont="1" applyBorder="1" applyAlignment="1">
      <alignment horizontal="center" vertical="center" wrapText="1"/>
    </xf>
    <xf numFmtId="167" fontId="70" fillId="0" borderId="0" xfId="133" applyNumberFormat="1" applyFont="1" applyBorder="1" applyAlignment="1">
      <alignment horizontal="center" vertical="center"/>
    </xf>
    <xf numFmtId="0" fontId="28" fillId="0" borderId="13" xfId="133" applyFont="1" applyBorder="1" applyAlignment="1">
      <alignment vertical="center" wrapText="1"/>
    </xf>
    <xf numFmtId="168" fontId="70" fillId="0" borderId="13" xfId="133" applyNumberFormat="1" applyFont="1" applyBorder="1" applyAlignment="1">
      <alignment horizontal="center" vertical="center"/>
    </xf>
    <xf numFmtId="3" fontId="70" fillId="0" borderId="13" xfId="133" applyNumberFormat="1" applyFont="1" applyBorder="1" applyAlignment="1">
      <alignment horizontal="center" vertical="center"/>
    </xf>
    <xf numFmtId="0" fontId="70" fillId="0" borderId="0" xfId="133" applyFont="1" applyBorder="1" applyAlignment="1">
      <alignment horizontal="center" vertical="center"/>
    </xf>
    <xf numFmtId="0" fontId="30" fillId="0" borderId="13" xfId="140" applyFont="1" applyBorder="1" applyAlignment="1">
      <alignment horizontal="left"/>
    </xf>
    <xf numFmtId="3" fontId="28" fillId="0" borderId="13" xfId="136" applyNumberFormat="1" applyFont="1" applyFill="1" applyBorder="1" applyAlignment="1">
      <alignment horizontal="center" vertical="center" wrapText="1"/>
    </xf>
    <xf numFmtId="3" fontId="28" fillId="0" borderId="13" xfId="132" applyNumberFormat="1" applyFont="1" applyFill="1" applyBorder="1" applyAlignment="1">
      <alignment horizontal="center" vertical="center" wrapText="1"/>
    </xf>
    <xf numFmtId="1" fontId="28" fillId="0" borderId="13" xfId="132" applyNumberFormat="1" applyFont="1" applyFill="1" applyBorder="1" applyAlignment="1">
      <alignment horizontal="center" vertical="center" wrapText="1"/>
    </xf>
    <xf numFmtId="3" fontId="41" fillId="0" borderId="13" xfId="128" applyNumberFormat="1" applyFont="1" applyFill="1" applyBorder="1" applyAlignment="1" applyProtection="1">
      <alignment horizontal="center" vertical="center" wrapText="1" shrinkToFit="1"/>
    </xf>
    <xf numFmtId="3" fontId="30" fillId="0" borderId="13" xfId="128" applyNumberFormat="1" applyFont="1" applyFill="1" applyBorder="1" applyAlignment="1" applyProtection="1">
      <alignment horizontal="center"/>
      <protection locked="0"/>
    </xf>
    <xf numFmtId="3" fontId="30" fillId="0" borderId="13" xfId="128" applyNumberFormat="1" applyFont="1" applyFill="1" applyBorder="1" applyAlignment="1" applyProtection="1">
      <alignment horizontal="center" vertical="center"/>
    </xf>
    <xf numFmtId="0" fontId="35" fillId="0" borderId="0" xfId="153" applyFont="1"/>
    <xf numFmtId="0" fontId="36" fillId="0" borderId="0" xfId="153" applyFont="1" applyAlignment="1">
      <alignment vertical="top" wrapText="1"/>
    </xf>
    <xf numFmtId="0" fontId="38" fillId="0" borderId="16" xfId="153" applyFont="1" applyBorder="1" applyAlignment="1">
      <alignment horizontal="center" vertical="top"/>
    </xf>
    <xf numFmtId="0" fontId="34" fillId="0" borderId="0" xfId="153" applyFont="1" applyAlignment="1">
      <alignment vertical="top"/>
    </xf>
    <xf numFmtId="0" fontId="37" fillId="0" borderId="16" xfId="153" applyFont="1" applyBorder="1" applyAlignment="1">
      <alignment vertical="top"/>
    </xf>
    <xf numFmtId="0" fontId="37" fillId="0" borderId="16" xfId="153" applyFont="1" applyBorder="1" applyAlignment="1">
      <alignment horizontal="right" vertical="top"/>
    </xf>
    <xf numFmtId="0" fontId="38" fillId="0" borderId="0" xfId="153" applyFont="1" applyAlignment="1">
      <alignment horizontal="center" vertical="top"/>
    </xf>
    <xf numFmtId="0" fontId="40" fillId="0" borderId="0" xfId="153" applyFont="1" applyAlignment="1">
      <alignment horizontal="center" vertical="center" wrapText="1"/>
    </xf>
    <xf numFmtId="49" fontId="44" fillId="0" borderId="13" xfId="153" applyNumberFormat="1" applyFont="1" applyBorder="1" applyAlignment="1">
      <alignment horizontal="center" vertical="center" wrapText="1"/>
    </xf>
    <xf numFmtId="0" fontId="46" fillId="0" borderId="13" xfId="153" applyFont="1" applyBorder="1" applyAlignment="1">
      <alignment horizontal="center" vertical="center" wrapText="1"/>
    </xf>
    <xf numFmtId="0" fontId="44" fillId="0" borderId="13" xfId="153" applyFont="1" applyBorder="1" applyAlignment="1">
      <alignment horizontal="center" vertical="center" wrapText="1"/>
    </xf>
    <xf numFmtId="0" fontId="40" fillId="0" borderId="0" xfId="153" applyFont="1" applyAlignment="1">
      <alignment vertical="center" wrapText="1"/>
    </xf>
    <xf numFmtId="0" fontId="43" fillId="0" borderId="13" xfId="153" applyFont="1" applyBorder="1" applyAlignment="1">
      <alignment horizontal="center" wrapText="1"/>
    </xf>
    <xf numFmtId="1" fontId="43" fillId="0" borderId="13" xfId="153" applyNumberFormat="1" applyFont="1" applyBorder="1" applyAlignment="1">
      <alignment horizontal="center" wrapText="1"/>
    </xf>
    <xf numFmtId="0" fontId="43" fillId="0" borderId="0" xfId="153" applyFont="1" applyAlignment="1">
      <alignment vertical="center" wrapText="1"/>
    </xf>
    <xf numFmtId="0" fontId="44" fillId="0" borderId="14" xfId="153" applyFont="1" applyBorder="1" applyAlignment="1">
      <alignment horizontal="left" vertical="center"/>
    </xf>
    <xf numFmtId="3" fontId="44" fillId="0" borderId="13" xfId="153" applyNumberFormat="1" applyFont="1" applyBorder="1" applyAlignment="1">
      <alignment horizontal="center" vertical="center"/>
    </xf>
    <xf numFmtId="167" fontId="44" fillId="0" borderId="13" xfId="153" applyNumberFormat="1" applyFont="1" applyBorder="1" applyAlignment="1">
      <alignment horizontal="center" vertical="center"/>
    </xf>
    <xf numFmtId="3" fontId="44" fillId="0" borderId="0" xfId="153" applyNumberFormat="1" applyFont="1" applyAlignment="1">
      <alignment vertical="center"/>
    </xf>
    <xf numFmtId="0" fontId="44" fillId="0" borderId="0" xfId="153" applyFont="1" applyAlignment="1">
      <alignment vertical="center"/>
    </xf>
    <xf numFmtId="0" fontId="45" fillId="0" borderId="0" xfId="153" applyFont="1"/>
    <xf numFmtId="0" fontId="45" fillId="0" borderId="13" xfId="153" applyFont="1" applyBorder="1" applyAlignment="1">
      <alignment horizontal="left" vertical="center"/>
    </xf>
    <xf numFmtId="3" fontId="45" fillId="0" borderId="0" xfId="153" applyNumberFormat="1" applyFont="1"/>
    <xf numFmtId="0" fontId="45" fillId="0" borderId="0" xfId="153" applyFont="1" applyAlignment="1">
      <alignment horizontal="center" vertical="top"/>
    </xf>
    <xf numFmtId="0" fontId="34" fillId="0" borderId="0" xfId="153" applyFont="1"/>
    <xf numFmtId="1" fontId="31" fillId="0" borderId="0" xfId="154" applyNumberFormat="1" applyFont="1" applyAlignment="1" applyProtection="1">
      <alignment horizontal="right" vertical="top"/>
      <protection locked="0"/>
    </xf>
    <xf numFmtId="3" fontId="38" fillId="0" borderId="16" xfId="153" applyNumberFormat="1" applyFont="1" applyBorder="1" applyAlignment="1">
      <alignment horizontal="center" vertical="top"/>
    </xf>
    <xf numFmtId="3" fontId="34" fillId="0" borderId="0" xfId="153" applyNumberFormat="1" applyFont="1" applyAlignment="1">
      <alignment vertical="top"/>
    </xf>
    <xf numFmtId="0" fontId="49" fillId="0" borderId="0" xfId="153" applyFont="1" applyAlignment="1">
      <alignment vertical="top"/>
    </xf>
    <xf numFmtId="0" fontId="49" fillId="0" borderId="0" xfId="153" applyFont="1" applyAlignment="1">
      <alignment horizontal="center" vertical="top"/>
    </xf>
    <xf numFmtId="0" fontId="50" fillId="0" borderId="13" xfId="153" applyFont="1" applyBorder="1" applyAlignment="1">
      <alignment horizontal="center" vertical="center" wrapText="1"/>
    </xf>
    <xf numFmtId="1" fontId="50" fillId="0" borderId="13" xfId="153" applyNumberFormat="1" applyFont="1" applyBorder="1" applyAlignment="1">
      <alignment horizontal="center" vertical="center" wrapText="1"/>
    </xf>
    <xf numFmtId="0" fontId="50" fillId="0" borderId="0" xfId="153" applyFont="1" applyAlignment="1">
      <alignment vertical="center" wrapText="1"/>
    </xf>
    <xf numFmtId="0" fontId="44" fillId="25" borderId="14" xfId="153" applyFont="1" applyFill="1" applyBorder="1" applyAlignment="1">
      <alignment horizontal="left" vertical="center"/>
    </xf>
    <xf numFmtId="3" fontId="44" fillId="25" borderId="13" xfId="153" applyNumberFormat="1" applyFont="1" applyFill="1" applyBorder="1" applyAlignment="1">
      <alignment horizontal="center" vertical="center"/>
    </xf>
    <xf numFmtId="167" fontId="44" fillId="25" borderId="13" xfId="153" applyNumberFormat="1" applyFont="1" applyFill="1" applyBorder="1" applyAlignment="1">
      <alignment horizontal="center" vertical="center"/>
    </xf>
    <xf numFmtId="3" fontId="44" fillId="25" borderId="0" xfId="153" applyNumberFormat="1" applyFont="1" applyFill="1" applyAlignment="1">
      <alignment vertical="center"/>
    </xf>
    <xf numFmtId="0" fontId="44" fillId="25" borderId="0" xfId="153" applyFont="1" applyFill="1" applyAlignment="1">
      <alignment vertical="center"/>
    </xf>
    <xf numFmtId="0" fontId="45" fillId="0" borderId="13" xfId="153" applyFont="1" applyBorder="1"/>
    <xf numFmtId="3" fontId="44" fillId="0" borderId="0" xfId="153" applyNumberFormat="1" applyFont="1" applyAlignment="1">
      <alignment horizontal="center" vertical="center"/>
    </xf>
    <xf numFmtId="1" fontId="54" fillId="0" borderId="0" xfId="155" applyNumberFormat="1" applyFont="1" applyAlignment="1" applyProtection="1">
      <alignment wrapText="1"/>
      <protection locked="0"/>
    </xf>
    <xf numFmtId="1" fontId="48" fillId="0" borderId="0" xfId="155" applyNumberFormat="1" applyFont="1" applyAlignment="1" applyProtection="1">
      <alignment wrapText="1"/>
      <protection locked="0"/>
    </xf>
    <xf numFmtId="1" fontId="22" fillId="0" borderId="0" xfId="155" applyNumberFormat="1" applyFont="1" applyProtection="1">
      <protection locked="0"/>
    </xf>
    <xf numFmtId="1" fontId="28" fillId="0" borderId="0" xfId="155" applyNumberFormat="1" applyFont="1" applyAlignment="1" applyProtection="1">
      <alignment vertical="center" wrapText="1"/>
      <protection locked="0"/>
    </xf>
    <xf numFmtId="1" fontId="28" fillId="0" borderId="0" xfId="155" applyNumberFormat="1" applyFont="1" applyAlignment="1" applyProtection="1">
      <alignment horizontal="center" vertical="center" wrapText="1"/>
      <protection locked="0"/>
    </xf>
    <xf numFmtId="1" fontId="28" fillId="0" borderId="16" xfId="155" applyNumberFormat="1" applyFont="1" applyBorder="1" applyAlignment="1" applyProtection="1">
      <alignment horizontal="center" vertical="center" wrapText="1"/>
      <protection locked="0"/>
    </xf>
    <xf numFmtId="1" fontId="54" fillId="0" borderId="0" xfId="155" applyNumberFormat="1" applyFont="1" applyAlignment="1" applyProtection="1">
      <alignment horizontal="center" wrapText="1"/>
      <protection locked="0"/>
    </xf>
    <xf numFmtId="1" fontId="31" fillId="0" borderId="0" xfId="155" applyNumberFormat="1" applyFont="1" applyProtection="1">
      <protection locked="0"/>
    </xf>
    <xf numFmtId="1" fontId="57" fillId="0" borderId="13" xfId="155" applyNumberFormat="1" applyFont="1" applyBorder="1" applyAlignment="1" applyProtection="1">
      <alignment horizontal="center" vertical="center"/>
      <protection locked="0"/>
    </xf>
    <xf numFmtId="1" fontId="58" fillId="0" borderId="13" xfId="155" applyNumberFormat="1" applyFont="1" applyBorder="1" applyAlignment="1" applyProtection="1">
      <alignment horizontal="center" vertical="center"/>
      <protection locked="0"/>
    </xf>
    <xf numFmtId="1" fontId="59" fillId="0" borderId="13" xfId="155" applyNumberFormat="1" applyFont="1" applyBorder="1" applyAlignment="1">
      <alignment horizontal="center" vertical="center"/>
    </xf>
    <xf numFmtId="1" fontId="59" fillId="0" borderId="0" xfId="155" applyNumberFormat="1" applyFont="1" applyAlignment="1" applyProtection="1">
      <alignment vertical="center"/>
      <protection locked="0"/>
    </xf>
    <xf numFmtId="0" fontId="41" fillId="0" borderId="13" xfId="155" applyFont="1" applyBorder="1" applyAlignment="1">
      <alignment horizontal="center" vertical="center" wrapText="1" shrinkToFit="1"/>
    </xf>
    <xf numFmtId="3" fontId="41" fillId="0" borderId="13" xfId="155" applyNumberFormat="1" applyFont="1" applyBorder="1" applyAlignment="1">
      <alignment horizontal="center" vertical="center" wrapText="1" shrinkToFit="1"/>
    </xf>
    <xf numFmtId="168" fontId="54" fillId="0" borderId="13" xfId="155" applyNumberFormat="1" applyFont="1" applyBorder="1" applyAlignment="1" applyProtection="1">
      <alignment horizontal="center" vertical="center"/>
      <protection locked="0"/>
    </xf>
    <xf numFmtId="167" fontId="60" fillId="0" borderId="13" xfId="155" applyNumberFormat="1" applyFont="1" applyBorder="1" applyAlignment="1">
      <alignment horizontal="center" vertical="center"/>
    </xf>
    <xf numFmtId="1" fontId="57" fillId="0" borderId="0" xfId="155" applyNumberFormat="1" applyFont="1" applyAlignment="1" applyProtection="1">
      <alignment vertical="center"/>
      <protection locked="0"/>
    </xf>
    <xf numFmtId="1" fontId="29" fillId="0" borderId="0" xfId="155" applyNumberFormat="1" applyFont="1" applyAlignment="1" applyProtection="1">
      <alignment horizontal="right"/>
      <protection locked="0"/>
    </xf>
    <xf numFmtId="0" fontId="29" fillId="25" borderId="13" xfId="140" applyFont="1" applyFill="1" applyBorder="1" applyAlignment="1">
      <alignment horizontal="left"/>
    </xf>
    <xf numFmtId="1" fontId="29" fillId="25" borderId="0" xfId="155" applyNumberFormat="1" applyFont="1" applyFill="1" applyAlignment="1" applyProtection="1">
      <alignment horizontal="right"/>
      <protection locked="0"/>
    </xf>
    <xf numFmtId="1" fontId="48" fillId="0" borderId="0" xfId="155" applyNumberFormat="1" applyFont="1" applyAlignment="1" applyProtection="1">
      <alignment horizontal="right"/>
      <protection locked="0"/>
    </xf>
    <xf numFmtId="1" fontId="29" fillId="0" borderId="0" xfId="155" applyNumberFormat="1" applyFont="1" applyAlignment="1" applyProtection="1">
      <alignment horizontal="left" wrapText="1" shrinkToFit="1"/>
      <protection locked="0"/>
    </xf>
    <xf numFmtId="1" fontId="32" fillId="0" borderId="13" xfId="139" applyNumberFormat="1" applyFont="1" applyBorder="1" applyAlignment="1">
      <alignment horizontal="center" vertical="center" wrapText="1"/>
    </xf>
    <xf numFmtId="0" fontId="35" fillId="0" borderId="13" xfId="153" applyFont="1" applyBorder="1" applyAlignment="1">
      <alignment horizontal="center" vertical="center" wrapText="1"/>
    </xf>
    <xf numFmtId="1" fontId="58" fillId="0" borderId="19" xfId="155" applyNumberFormat="1" applyFont="1" applyBorder="1" applyAlignment="1" applyProtection="1">
      <alignment horizontal="center" vertical="center"/>
      <protection locked="0"/>
    </xf>
    <xf numFmtId="3" fontId="44" fillId="25" borderId="14" xfId="153" applyNumberFormat="1" applyFont="1" applyFill="1" applyBorder="1" applyAlignment="1">
      <alignment horizontal="center" vertical="center"/>
    </xf>
    <xf numFmtId="167" fontId="41" fillId="25" borderId="13" xfId="156" applyNumberFormat="1" applyFont="1" applyFill="1" applyBorder="1" applyAlignment="1">
      <alignment horizontal="center" vertical="center"/>
    </xf>
    <xf numFmtId="1" fontId="22" fillId="0" borderId="0" xfId="157" applyNumberFormat="1" applyFont="1" applyProtection="1">
      <protection locked="0"/>
    </xf>
    <xf numFmtId="1" fontId="54" fillId="0" borderId="0" xfId="157" applyNumberFormat="1" applyFont="1" applyAlignment="1" applyProtection="1">
      <alignment wrapText="1"/>
      <protection locked="0"/>
    </xf>
    <xf numFmtId="1" fontId="48" fillId="0" borderId="0" xfId="157" applyNumberFormat="1" applyFont="1" applyAlignment="1" applyProtection="1">
      <alignment wrapText="1"/>
      <protection locked="0"/>
    </xf>
    <xf numFmtId="1" fontId="55" fillId="0" borderId="0" xfId="157" applyNumberFormat="1" applyFont="1" applyAlignment="1" applyProtection="1">
      <alignment wrapText="1"/>
      <protection locked="0"/>
    </xf>
    <xf numFmtId="1" fontId="57" fillId="0" borderId="19" xfId="157" applyNumberFormat="1" applyFont="1" applyBorder="1" applyAlignment="1" applyProtection="1">
      <alignment horizontal="center" vertical="center"/>
      <protection locked="0"/>
    </xf>
    <xf numFmtId="1" fontId="58" fillId="0" borderId="19" xfId="157" applyNumberFormat="1" applyFont="1" applyBorder="1" applyAlignment="1" applyProtection="1">
      <alignment horizontal="center" vertical="center"/>
      <protection locked="0"/>
    </xf>
    <xf numFmtId="1" fontId="59" fillId="0" borderId="13" xfId="157" applyNumberFormat="1" applyFont="1" applyBorder="1" applyAlignment="1">
      <alignment horizontal="center" vertical="center"/>
    </xf>
    <xf numFmtId="1" fontId="59" fillId="0" borderId="0" xfId="157" applyNumberFormat="1" applyFont="1" applyAlignment="1" applyProtection="1">
      <alignment vertical="center"/>
      <protection locked="0"/>
    </xf>
    <xf numFmtId="0" fontId="41" fillId="0" borderId="13" xfId="157" applyFont="1" applyBorder="1" applyAlignment="1">
      <alignment horizontal="center" vertical="center" wrapText="1" shrinkToFit="1"/>
    </xf>
    <xf numFmtId="3" fontId="41" fillId="0" borderId="13" xfId="157" applyNumberFormat="1" applyFont="1" applyBorder="1" applyAlignment="1">
      <alignment horizontal="center" vertical="center" wrapText="1" shrinkToFit="1"/>
    </xf>
    <xf numFmtId="167" fontId="60" fillId="0" borderId="13" xfId="157" applyNumberFormat="1" applyFont="1" applyBorder="1" applyAlignment="1">
      <alignment horizontal="center" vertical="center" wrapText="1" shrinkToFit="1"/>
    </xf>
    <xf numFmtId="3" fontId="41" fillId="0" borderId="13" xfId="157" applyNumberFormat="1" applyFont="1" applyBorder="1" applyAlignment="1">
      <alignment horizontal="center" vertical="center"/>
    </xf>
    <xf numFmtId="167" fontId="60" fillId="0" borderId="13" xfId="157" applyNumberFormat="1" applyFont="1" applyBorder="1" applyAlignment="1">
      <alignment horizontal="center" vertical="center"/>
    </xf>
    <xf numFmtId="167" fontId="41" fillId="0" borderId="13" xfId="157" applyNumberFormat="1" applyFont="1" applyBorder="1" applyAlignment="1">
      <alignment horizontal="center" vertical="center"/>
    </xf>
    <xf numFmtId="168" fontId="60" fillId="0" borderId="13" xfId="157" applyNumberFormat="1" applyFont="1" applyBorder="1" applyAlignment="1" applyProtection="1">
      <alignment horizontal="center" vertical="center"/>
      <protection locked="0"/>
    </xf>
    <xf numFmtId="1" fontId="57" fillId="0" borderId="0" xfId="157" applyNumberFormat="1" applyFont="1" applyAlignment="1" applyProtection="1">
      <alignment vertical="center"/>
      <protection locked="0"/>
    </xf>
    <xf numFmtId="1" fontId="29" fillId="0" borderId="0" xfId="157" applyNumberFormat="1" applyFont="1" applyAlignment="1" applyProtection="1">
      <alignment horizontal="right"/>
      <protection locked="0"/>
    </xf>
    <xf numFmtId="1" fontId="29" fillId="0" borderId="0" xfId="157" applyNumberFormat="1" applyFont="1" applyAlignment="1" applyProtection="1">
      <alignment horizontal="left" wrapText="1" shrinkToFit="1"/>
      <protection locked="0"/>
    </xf>
    <xf numFmtId="1" fontId="48" fillId="0" borderId="0" xfId="157" applyNumberFormat="1" applyFont="1" applyAlignment="1" applyProtection="1">
      <alignment horizontal="right"/>
      <protection locked="0"/>
    </xf>
    <xf numFmtId="1" fontId="28" fillId="0" borderId="13" xfId="136" applyNumberFormat="1" applyFont="1" applyFill="1" applyBorder="1" applyAlignment="1">
      <alignment horizontal="center" vertical="center" wrapText="1"/>
    </xf>
    <xf numFmtId="3" fontId="28" fillId="0" borderId="13" xfId="139" applyNumberFormat="1" applyFont="1" applyBorder="1" applyAlignment="1">
      <alignment horizontal="center" vertical="center" wrapText="1"/>
    </xf>
    <xf numFmtId="1" fontId="53" fillId="0" borderId="0" xfId="154" applyNumberFormat="1" applyFont="1" applyProtection="1">
      <protection locked="0"/>
    </xf>
    <xf numFmtId="1" fontId="54" fillId="0" borderId="0" xfId="154" applyNumberFormat="1" applyFont="1" applyAlignment="1" applyProtection="1">
      <alignment wrapText="1"/>
      <protection locked="0"/>
    </xf>
    <xf numFmtId="1" fontId="22" fillId="0" borderId="0" xfId="154" applyNumberFormat="1" applyFont="1" applyProtection="1">
      <protection locked="0"/>
    </xf>
    <xf numFmtId="1" fontId="31" fillId="0" borderId="0" xfId="154" applyNumberFormat="1" applyFont="1" applyAlignment="1" applyProtection="1">
      <alignment horizontal="right"/>
      <protection locked="0"/>
    </xf>
    <xf numFmtId="1" fontId="28" fillId="0" borderId="0" xfId="154" applyNumberFormat="1" applyFont="1" applyAlignment="1" applyProtection="1">
      <alignment horizontal="center" vertical="center" wrapText="1"/>
      <protection locked="0"/>
    </xf>
    <xf numFmtId="1" fontId="68" fillId="0" borderId="16" xfId="154" applyNumberFormat="1" applyFont="1" applyBorder="1" applyProtection="1">
      <protection locked="0"/>
    </xf>
    <xf numFmtId="1" fontId="22" fillId="0" borderId="16" xfId="154" applyNumberFormat="1" applyFont="1" applyBorder="1" applyAlignment="1" applyProtection="1">
      <alignment horizontal="center"/>
      <protection locked="0"/>
    </xf>
    <xf numFmtId="1" fontId="57" fillId="0" borderId="16" xfId="154" applyNumberFormat="1" applyFont="1" applyBorder="1" applyAlignment="1" applyProtection="1">
      <alignment horizontal="center"/>
      <protection locked="0"/>
    </xf>
    <xf numFmtId="1" fontId="56" fillId="0" borderId="17" xfId="154" applyNumberFormat="1" applyFont="1" applyBorder="1" applyProtection="1">
      <protection locked="0"/>
    </xf>
    <xf numFmtId="1" fontId="22" fillId="0" borderId="0" xfId="154" applyNumberFormat="1" applyFont="1" applyAlignment="1">
      <alignment horizontal="center" vertical="center" wrapText="1"/>
    </xf>
    <xf numFmtId="1" fontId="51" fillId="0" borderId="0" xfId="154" applyNumberFormat="1" applyFont="1" applyProtection="1">
      <protection locked="0"/>
    </xf>
    <xf numFmtId="1" fontId="56" fillId="0" borderId="24" xfId="154" applyNumberFormat="1" applyFont="1" applyBorder="1" applyProtection="1">
      <protection locked="0"/>
    </xf>
    <xf numFmtId="1" fontId="56" fillId="0" borderId="19" xfId="154" applyNumberFormat="1" applyFont="1" applyBorder="1" applyProtection="1">
      <protection locked="0"/>
    </xf>
    <xf numFmtId="1" fontId="57" fillId="0" borderId="19" xfId="154" applyNumberFormat="1" applyFont="1" applyBorder="1" applyAlignment="1" applyProtection="1">
      <alignment horizontal="center" vertical="center"/>
      <protection locked="0"/>
    </xf>
    <xf numFmtId="1" fontId="22" fillId="0" borderId="19" xfId="154" applyNumberFormat="1" applyFont="1" applyBorder="1" applyAlignment="1" applyProtection="1">
      <alignment horizontal="center" vertical="center"/>
      <protection locked="0"/>
    </xf>
    <xf numFmtId="1" fontId="22" fillId="0" borderId="0" xfId="154" applyNumberFormat="1" applyFont="1" applyAlignment="1" applyProtection="1">
      <alignment horizontal="center" vertical="center"/>
      <protection locked="0"/>
    </xf>
    <xf numFmtId="1" fontId="51" fillId="0" borderId="13" xfId="154" applyNumberFormat="1" applyFont="1" applyBorder="1" applyAlignment="1">
      <alignment horizontal="center"/>
    </xf>
    <xf numFmtId="1" fontId="51" fillId="0" borderId="0" xfId="154" applyNumberFormat="1" applyFont="1" applyAlignment="1">
      <alignment horizontal="center"/>
    </xf>
    <xf numFmtId="0" fontId="41" fillId="0" borderId="13" xfId="154" applyFont="1" applyBorder="1" applyAlignment="1">
      <alignment horizontal="center" vertical="center" wrapText="1" shrinkToFit="1"/>
    </xf>
    <xf numFmtId="3" fontId="41" fillId="0" borderId="13" xfId="154" applyNumberFormat="1" applyFont="1" applyBorder="1" applyAlignment="1">
      <alignment horizontal="center" vertical="center"/>
    </xf>
    <xf numFmtId="167" fontId="41" fillId="0" borderId="13" xfId="154" applyNumberFormat="1" applyFont="1" applyBorder="1" applyAlignment="1">
      <alignment horizontal="center" vertical="center"/>
    </xf>
    <xf numFmtId="167" fontId="55" fillId="0" borderId="0" xfId="154" applyNumberFormat="1" applyFont="1" applyAlignment="1">
      <alignment horizontal="center" vertical="center"/>
    </xf>
    <xf numFmtId="1" fontId="54" fillId="0" borderId="0" xfId="154" applyNumberFormat="1" applyFont="1" applyAlignment="1" applyProtection="1">
      <alignment vertical="center"/>
      <protection locked="0"/>
    </xf>
    <xf numFmtId="167" fontId="31" fillId="0" borderId="0" xfId="154" applyNumberFormat="1" applyFont="1" applyAlignment="1">
      <alignment horizontal="center" vertical="center"/>
    </xf>
    <xf numFmtId="1" fontId="29" fillId="0" borderId="0" xfId="154" applyNumberFormat="1" applyFont="1" applyAlignment="1" applyProtection="1">
      <alignment horizontal="right"/>
      <protection locked="0"/>
    </xf>
    <xf numFmtId="1" fontId="29" fillId="0" borderId="0" xfId="154" applyNumberFormat="1" applyFont="1" applyAlignment="1" applyProtection="1">
      <alignment horizontal="left" wrapText="1" shrinkToFit="1"/>
      <protection locked="0"/>
    </xf>
    <xf numFmtId="167" fontId="60" fillId="0" borderId="0" xfId="154" applyNumberFormat="1" applyFont="1" applyAlignment="1">
      <alignment horizontal="center" vertical="center"/>
    </xf>
    <xf numFmtId="1" fontId="41" fillId="0" borderId="0" xfId="154" applyNumberFormat="1" applyFont="1" applyAlignment="1" applyProtection="1">
      <alignment vertical="center"/>
      <protection locked="0"/>
    </xf>
    <xf numFmtId="167" fontId="61" fillId="0" borderId="0" xfId="154" applyNumberFormat="1" applyFont="1" applyAlignment="1">
      <alignment horizontal="center" vertical="center"/>
    </xf>
    <xf numFmtId="1" fontId="30" fillId="0" borderId="0" xfId="154" applyNumberFormat="1" applyFont="1" applyAlignment="1" applyProtection="1">
      <alignment horizontal="right"/>
      <protection locked="0"/>
    </xf>
    <xf numFmtId="167" fontId="45" fillId="0" borderId="13" xfId="153" applyNumberFormat="1" applyFont="1" applyFill="1" applyBorder="1" applyAlignment="1">
      <alignment horizontal="center" vertical="center"/>
    </xf>
    <xf numFmtId="3" fontId="45" fillId="0" borderId="13" xfId="153" applyNumberFormat="1" applyFont="1" applyFill="1" applyBorder="1" applyAlignment="1">
      <alignment horizontal="center" vertical="center"/>
    </xf>
    <xf numFmtId="167" fontId="30" fillId="0" borderId="13" xfId="137" applyNumberFormat="1" applyFont="1" applyFill="1" applyBorder="1" applyAlignment="1">
      <alignment horizontal="center" vertical="center"/>
    </xf>
    <xf numFmtId="0" fontId="30" fillId="0" borderId="13" xfId="137" applyFont="1" applyFill="1" applyBorder="1" applyAlignment="1">
      <alignment horizontal="center" vertical="center"/>
    </xf>
    <xf numFmtId="168" fontId="29" fillId="0" borderId="13" xfId="155" applyNumberFormat="1" applyFont="1" applyFill="1" applyBorder="1" applyAlignment="1" applyProtection="1">
      <alignment horizontal="center" vertical="center" wrapText="1" shrinkToFit="1"/>
      <protection locked="0"/>
    </xf>
    <xf numFmtId="167" fontId="61" fillId="0" borderId="13" xfId="155" applyNumberFormat="1" applyFont="1" applyFill="1" applyBorder="1" applyAlignment="1">
      <alignment horizontal="center" vertical="center"/>
    </xf>
    <xf numFmtId="3" fontId="30" fillId="0" borderId="13" xfId="155" applyNumberFormat="1" applyFont="1" applyFill="1" applyBorder="1" applyAlignment="1">
      <alignment horizontal="center" vertical="center"/>
    </xf>
    <xf numFmtId="3" fontId="29" fillId="0" borderId="13" xfId="140" applyNumberFormat="1" applyFont="1" applyFill="1" applyBorder="1" applyAlignment="1">
      <alignment horizontal="center"/>
    </xf>
    <xf numFmtId="3" fontId="30" fillId="0" borderId="13" xfId="155" applyNumberFormat="1" applyFont="1" applyFill="1" applyBorder="1" applyAlignment="1" applyProtection="1">
      <alignment horizontal="center" vertical="center"/>
      <protection locked="0"/>
    </xf>
    <xf numFmtId="3" fontId="30" fillId="0" borderId="13" xfId="155" applyNumberFormat="1" applyFont="1" applyFill="1" applyBorder="1" applyAlignment="1" applyProtection="1">
      <alignment horizontal="center"/>
      <protection locked="0"/>
    </xf>
    <xf numFmtId="167" fontId="30" fillId="0" borderId="13" xfId="156" applyNumberFormat="1" applyFont="1" applyFill="1" applyBorder="1" applyAlignment="1">
      <alignment horizontal="center" vertical="center"/>
    </xf>
    <xf numFmtId="0" fontId="45" fillId="0" borderId="13" xfId="153" applyFont="1" applyFill="1" applyBorder="1" applyAlignment="1">
      <alignment horizontal="center"/>
    </xf>
    <xf numFmtId="167" fontId="61" fillId="0" borderId="13" xfId="140" applyNumberFormat="1" applyFont="1" applyFill="1" applyBorder="1" applyAlignment="1">
      <alignment horizontal="center" vertical="center"/>
    </xf>
    <xf numFmtId="167" fontId="61" fillId="0" borderId="13" xfId="157" applyNumberFormat="1" applyFont="1" applyFill="1" applyBorder="1" applyAlignment="1">
      <alignment horizontal="center" vertical="center"/>
    </xf>
    <xf numFmtId="3" fontId="30" fillId="0" borderId="13" xfId="157" applyNumberFormat="1" applyFont="1" applyFill="1" applyBorder="1" applyAlignment="1">
      <alignment horizontal="center" vertical="center"/>
    </xf>
    <xf numFmtId="167" fontId="30" fillId="0" borderId="13" xfId="157" applyNumberFormat="1" applyFont="1" applyFill="1" applyBorder="1" applyAlignment="1">
      <alignment horizontal="center" vertical="center"/>
    </xf>
    <xf numFmtId="168" fontId="61" fillId="0" borderId="13" xfId="157" applyNumberFormat="1" applyFont="1" applyFill="1" applyBorder="1" applyAlignment="1" applyProtection="1">
      <alignment horizontal="center" vertical="center"/>
      <protection locked="0"/>
    </xf>
    <xf numFmtId="167" fontId="30" fillId="0" borderId="13" xfId="154" applyNumberFormat="1" applyFont="1" applyFill="1" applyBorder="1" applyAlignment="1" applyProtection="1">
      <alignment horizontal="center"/>
      <protection locked="0"/>
    </xf>
    <xf numFmtId="167" fontId="30" fillId="0" borderId="13" xfId="154" applyNumberFormat="1" applyFont="1" applyFill="1" applyBorder="1" applyAlignment="1">
      <alignment horizontal="center" vertical="center"/>
    </xf>
    <xf numFmtId="3" fontId="30" fillId="0" borderId="13" xfId="154" applyNumberFormat="1" applyFont="1" applyFill="1" applyBorder="1" applyAlignment="1" applyProtection="1">
      <alignment horizontal="center"/>
      <protection locked="0"/>
    </xf>
    <xf numFmtId="3" fontId="30" fillId="0" borderId="13" xfId="154" applyNumberFormat="1" applyFont="1" applyFill="1" applyBorder="1" applyAlignment="1">
      <alignment horizontal="center" vertical="center"/>
    </xf>
    <xf numFmtId="3" fontId="30" fillId="0" borderId="13" xfId="140" applyNumberFormat="1" applyFont="1" applyFill="1" applyBorder="1" applyAlignment="1">
      <alignment horizontal="center"/>
    </xf>
    <xf numFmtId="3" fontId="30" fillId="0" borderId="13" xfId="137" applyNumberFormat="1" applyFont="1" applyFill="1" applyBorder="1" applyAlignment="1">
      <alignment horizontal="center" vertical="center"/>
    </xf>
    <xf numFmtId="3" fontId="30" fillId="0" borderId="13" xfId="156" applyNumberFormat="1" applyFont="1" applyFill="1" applyBorder="1" applyAlignment="1">
      <alignment horizontal="center"/>
    </xf>
    <xf numFmtId="3" fontId="30" fillId="0" borderId="13" xfId="157" applyNumberFormat="1" applyFont="1" applyFill="1" applyBorder="1" applyAlignment="1" applyProtection="1">
      <alignment horizontal="center"/>
      <protection locked="0"/>
    </xf>
    <xf numFmtId="3" fontId="30" fillId="0" borderId="13" xfId="157" applyNumberFormat="1" applyFont="1" applyFill="1" applyBorder="1" applyAlignment="1" applyProtection="1">
      <alignment horizontal="center" vertical="center"/>
      <protection locked="0"/>
    </xf>
    <xf numFmtId="3" fontId="30" fillId="0" borderId="13" xfId="140" applyNumberFormat="1" applyFont="1" applyFill="1" applyBorder="1" applyAlignment="1">
      <alignment horizontal="center" vertical="center"/>
    </xf>
    <xf numFmtId="0" fontId="33" fillId="0" borderId="14" xfId="132" applyFont="1" applyBorder="1" applyAlignment="1">
      <alignment horizontal="center" vertical="center" wrapText="1"/>
    </xf>
    <xf numFmtId="0" fontId="28" fillId="0" borderId="13" xfId="132" applyFont="1" applyBorder="1" applyAlignment="1">
      <alignment horizontal="center" vertical="center" wrapText="1"/>
    </xf>
    <xf numFmtId="0" fontId="28" fillId="0" borderId="17" xfId="132" applyFont="1" applyFill="1" applyBorder="1" applyAlignment="1">
      <alignment horizontal="center" vertical="center" wrapText="1"/>
    </xf>
    <xf numFmtId="0" fontId="28" fillId="0" borderId="19" xfId="132" applyFont="1" applyFill="1" applyBorder="1" applyAlignment="1">
      <alignment horizontal="center" vertical="center" wrapText="1"/>
    </xf>
    <xf numFmtId="0" fontId="29" fillId="0" borderId="13" xfId="132" applyFont="1" applyBorder="1" applyAlignment="1">
      <alignment horizontal="center" vertical="center"/>
    </xf>
    <xf numFmtId="0" fontId="26" fillId="0" borderId="0" xfId="136" applyFont="1" applyBorder="1" applyAlignment="1">
      <alignment horizontal="center" vertical="top" wrapText="1"/>
    </xf>
    <xf numFmtId="0" fontId="28" fillId="0" borderId="17" xfId="136" applyFont="1" applyBorder="1" applyAlignment="1">
      <alignment horizontal="center" vertical="center" wrapText="1"/>
    </xf>
    <xf numFmtId="0" fontId="28" fillId="0" borderId="19" xfId="136" applyFont="1" applyBorder="1" applyAlignment="1">
      <alignment horizontal="center" vertical="center" wrapText="1"/>
    </xf>
    <xf numFmtId="0" fontId="44" fillId="0" borderId="14" xfId="153" applyFont="1" applyBorder="1" applyAlignment="1">
      <alignment horizontal="center" vertical="center" wrapText="1"/>
    </xf>
    <xf numFmtId="0" fontId="44" fillId="0" borderId="21" xfId="153" applyFont="1" applyBorder="1" applyAlignment="1">
      <alignment horizontal="center" vertical="center" wrapText="1"/>
    </xf>
    <xf numFmtId="0" fontId="44" fillId="0" borderId="18" xfId="153" applyFont="1" applyBorder="1" applyAlignment="1">
      <alignment horizontal="center" vertical="center" wrapText="1"/>
    </xf>
    <xf numFmtId="0" fontId="44" fillId="0" borderId="13" xfId="153" applyFont="1" applyBorder="1" applyAlignment="1">
      <alignment horizontal="center" vertical="center" wrapText="1"/>
    </xf>
    <xf numFmtId="0" fontId="63" fillId="0" borderId="0" xfId="153" applyFont="1" applyAlignment="1">
      <alignment horizontal="center" vertical="center" wrapText="1"/>
    </xf>
    <xf numFmtId="0" fontId="37" fillId="0" borderId="0" xfId="153" applyFont="1" applyAlignment="1">
      <alignment horizontal="right" vertical="top" wrapText="1"/>
    </xf>
    <xf numFmtId="0" fontId="39" fillId="0" borderId="13" xfId="153" applyFont="1" applyBorder="1" applyAlignment="1">
      <alignment horizontal="center" vertical="center" wrapText="1"/>
    </xf>
    <xf numFmtId="0" fontId="47" fillId="0" borderId="13" xfId="153" applyFont="1" applyBorder="1" applyAlignment="1">
      <alignment horizontal="center" vertical="center" wrapText="1"/>
    </xf>
    <xf numFmtId="0" fontId="42" fillId="0" borderId="13" xfId="153" applyFont="1" applyBorder="1" applyAlignment="1">
      <alignment horizontal="center" vertical="center" wrapText="1"/>
    </xf>
    <xf numFmtId="0" fontId="63" fillId="0" borderId="0" xfId="153" applyFont="1" applyAlignment="1">
      <alignment horizontal="center" vertical="top" wrapText="1"/>
    </xf>
    <xf numFmtId="0" fontId="39" fillId="0" borderId="17" xfId="153" applyFont="1" applyBorder="1" applyAlignment="1">
      <alignment horizontal="center" vertical="center" wrapText="1"/>
    </xf>
    <xf numFmtId="0" fontId="39" fillId="0" borderId="24" xfId="153" applyFont="1" applyBorder="1" applyAlignment="1">
      <alignment horizontal="center" vertical="center" wrapText="1"/>
    </xf>
    <xf numFmtId="0" fontId="39" fillId="0" borderId="19" xfId="153" applyFont="1" applyBorder="1" applyAlignment="1">
      <alignment horizontal="center" vertical="center" wrapText="1"/>
    </xf>
    <xf numFmtId="0" fontId="44" fillId="0" borderId="20" xfId="153" applyFont="1" applyBorder="1" applyAlignment="1">
      <alignment horizontal="center" vertical="center" wrapText="1"/>
    </xf>
    <xf numFmtId="0" fontId="44" fillId="0" borderId="15" xfId="153" applyFont="1" applyBorder="1" applyAlignment="1">
      <alignment horizontal="center" vertical="center" wrapText="1"/>
    </xf>
    <xf numFmtId="0" fontId="44" fillId="0" borderId="23" xfId="153" applyFont="1" applyBorder="1" applyAlignment="1">
      <alignment horizontal="center" vertical="center" wrapText="1"/>
    </xf>
    <xf numFmtId="0" fontId="26" fillId="0" borderId="0" xfId="139" applyFont="1" applyBorder="1" applyAlignment="1">
      <alignment horizontal="center" vertical="top" wrapText="1"/>
    </xf>
    <xf numFmtId="0" fontId="52" fillId="0" borderId="13" xfId="132" applyFont="1" applyBorder="1" applyAlignment="1">
      <alignment horizontal="center" vertical="center"/>
    </xf>
    <xf numFmtId="1" fontId="41" fillId="0" borderId="13" xfId="155" applyNumberFormat="1" applyFont="1" applyBorder="1" applyAlignment="1">
      <alignment horizontal="center" vertical="center" wrapText="1"/>
    </xf>
    <xf numFmtId="1" fontId="41" fillId="0" borderId="13" xfId="155" applyNumberFormat="1" applyFont="1" applyBorder="1" applyAlignment="1" applyProtection="1">
      <alignment horizontal="center" vertical="center" wrapText="1"/>
      <protection locked="0"/>
    </xf>
    <xf numFmtId="1" fontId="28" fillId="0" borderId="0" xfId="155" applyNumberFormat="1" applyFont="1" applyAlignment="1" applyProtection="1">
      <alignment horizontal="center" vertical="center" wrapText="1"/>
      <protection locked="0"/>
    </xf>
    <xf numFmtId="1" fontId="56" fillId="0" borderId="13" xfId="155" applyNumberFormat="1" applyFont="1" applyBorder="1" applyAlignment="1" applyProtection="1">
      <alignment horizontal="center"/>
      <protection locked="0"/>
    </xf>
    <xf numFmtId="0" fontId="62" fillId="0" borderId="16" xfId="139" applyFont="1" applyBorder="1" applyAlignment="1">
      <alignment horizontal="center" vertical="top" wrapText="1"/>
    </xf>
    <xf numFmtId="1" fontId="28" fillId="0" borderId="16" xfId="157" applyNumberFormat="1" applyFont="1" applyBorder="1" applyAlignment="1" applyProtection="1">
      <alignment horizontal="center" vertical="center" wrapText="1"/>
      <protection locked="0"/>
    </xf>
    <xf numFmtId="1" fontId="56" fillId="0" borderId="17" xfId="157" applyNumberFormat="1" applyFont="1" applyBorder="1" applyAlignment="1" applyProtection="1">
      <alignment horizontal="center"/>
      <protection locked="0"/>
    </xf>
    <xf numFmtId="1" fontId="56" fillId="0" borderId="24" xfId="157" applyNumberFormat="1" applyFont="1" applyBorder="1" applyAlignment="1" applyProtection="1">
      <alignment horizontal="center"/>
      <protection locked="0"/>
    </xf>
    <xf numFmtId="1" fontId="56" fillId="0" borderId="19" xfId="157" applyNumberFormat="1" applyFont="1" applyBorder="1" applyAlignment="1" applyProtection="1">
      <alignment horizontal="center"/>
      <protection locked="0"/>
    </xf>
    <xf numFmtId="1" fontId="57" fillId="0" borderId="20" xfId="157" applyNumberFormat="1" applyFont="1" applyBorder="1" applyAlignment="1">
      <alignment horizontal="center" vertical="center" wrapText="1"/>
    </xf>
    <xf numFmtId="1" fontId="57" fillId="0" borderId="15" xfId="157" applyNumberFormat="1" applyFont="1" applyBorder="1" applyAlignment="1">
      <alignment horizontal="center" vertical="center" wrapText="1"/>
    </xf>
    <xf numFmtId="1" fontId="57" fillId="0" borderId="23" xfId="157" applyNumberFormat="1" applyFont="1" applyBorder="1" applyAlignment="1">
      <alignment horizontal="center" vertical="center" wrapText="1"/>
    </xf>
    <xf numFmtId="1" fontId="57" fillId="0" borderId="25" xfId="157" applyNumberFormat="1" applyFont="1" applyBorder="1" applyAlignment="1">
      <alignment horizontal="center" vertical="center" wrapText="1"/>
    </xf>
    <xf numFmtId="1" fontId="57" fillId="0" borderId="0" xfId="157" applyNumberFormat="1" applyFont="1" applyAlignment="1">
      <alignment horizontal="center" vertical="center" wrapText="1"/>
    </xf>
    <xf numFmtId="1" fontId="57" fillId="0" borderId="26" xfId="157" applyNumberFormat="1" applyFont="1" applyBorder="1" applyAlignment="1">
      <alignment horizontal="center" vertical="center" wrapText="1"/>
    </xf>
    <xf numFmtId="1" fontId="57" fillId="0" borderId="22" xfId="157" applyNumberFormat="1" applyFont="1" applyBorder="1" applyAlignment="1">
      <alignment horizontal="center" vertical="center" wrapText="1"/>
    </xf>
    <xf numFmtId="1" fontId="57" fillId="0" borderId="16" xfId="157" applyNumberFormat="1" applyFont="1" applyBorder="1" applyAlignment="1">
      <alignment horizontal="center" vertical="center" wrapText="1"/>
    </xf>
    <xf numFmtId="1" fontId="57" fillId="0" borderId="27" xfId="157" applyNumberFormat="1" applyFont="1" applyBorder="1" applyAlignment="1">
      <alignment horizontal="center" vertical="center" wrapText="1"/>
    </xf>
    <xf numFmtId="1" fontId="57" fillId="0" borderId="13" xfId="157" applyNumberFormat="1" applyFont="1" applyBorder="1" applyAlignment="1">
      <alignment horizontal="center" vertical="center" wrapText="1"/>
    </xf>
    <xf numFmtId="1" fontId="57" fillId="0" borderId="20" xfId="157" applyNumberFormat="1" applyFont="1" applyBorder="1" applyAlignment="1" applyProtection="1">
      <alignment horizontal="center" vertical="center" wrapText="1"/>
      <protection locked="0"/>
    </xf>
    <xf numFmtId="1" fontId="57" fillId="0" borderId="15" xfId="157" applyNumberFormat="1" applyFont="1" applyBorder="1" applyAlignment="1" applyProtection="1">
      <alignment horizontal="center" vertical="center" wrapText="1"/>
      <protection locked="0"/>
    </xf>
    <xf numFmtId="1" fontId="57" fillId="0" borderId="23" xfId="157" applyNumberFormat="1" applyFont="1" applyBorder="1" applyAlignment="1" applyProtection="1">
      <alignment horizontal="center" vertical="center" wrapText="1"/>
      <protection locked="0"/>
    </xf>
    <xf numFmtId="1" fontId="57" fillId="0" borderId="25" xfId="157" applyNumberFormat="1" applyFont="1" applyBorder="1" applyAlignment="1" applyProtection="1">
      <alignment horizontal="center" vertical="center" wrapText="1"/>
      <protection locked="0"/>
    </xf>
    <xf numFmtId="1" fontId="57" fillId="0" borderId="0" xfId="157" applyNumberFormat="1" applyFont="1" applyAlignment="1" applyProtection="1">
      <alignment horizontal="center" vertical="center" wrapText="1"/>
      <protection locked="0"/>
    </xf>
    <xf numFmtId="1" fontId="57" fillId="0" borderId="26" xfId="157" applyNumberFormat="1" applyFont="1" applyBorder="1" applyAlignment="1" applyProtection="1">
      <alignment horizontal="center" vertical="center" wrapText="1"/>
      <protection locked="0"/>
    </xf>
    <xf numFmtId="1" fontId="57" fillId="0" borderId="22" xfId="157" applyNumberFormat="1" applyFont="1" applyBorder="1" applyAlignment="1" applyProtection="1">
      <alignment horizontal="center" vertical="center" wrapText="1"/>
      <protection locked="0"/>
    </xf>
    <xf numFmtId="1" fontId="57" fillId="0" borderId="16" xfId="157" applyNumberFormat="1" applyFont="1" applyBorder="1" applyAlignment="1" applyProtection="1">
      <alignment horizontal="center" vertical="center" wrapText="1"/>
      <protection locked="0"/>
    </xf>
    <xf numFmtId="1" fontId="57" fillId="0" borderId="27" xfId="157" applyNumberFormat="1" applyFont="1" applyBorder="1" applyAlignment="1" applyProtection="1">
      <alignment horizontal="center" vertical="center" wrapText="1"/>
      <protection locked="0"/>
    </xf>
    <xf numFmtId="0" fontId="67" fillId="0" borderId="20" xfId="133" applyFont="1" applyBorder="1" applyAlignment="1">
      <alignment horizontal="center" vertical="center" wrapText="1"/>
    </xf>
    <xf numFmtId="0" fontId="67" fillId="0" borderId="15" xfId="133" applyFont="1" applyBorder="1" applyAlignment="1">
      <alignment horizontal="center" vertical="center" wrapText="1"/>
    </xf>
    <xf numFmtId="0" fontId="67" fillId="0" borderId="22" xfId="133" applyFont="1" applyBorder="1" applyAlignment="1">
      <alignment horizontal="center" vertical="center" wrapText="1"/>
    </xf>
    <xf numFmtId="0" fontId="67" fillId="0" borderId="16" xfId="133" applyFont="1" applyBorder="1" applyAlignment="1">
      <alignment horizontal="center" vertical="center" wrapText="1"/>
    </xf>
    <xf numFmtId="0" fontId="66" fillId="0" borderId="13" xfId="133" applyFont="1" applyBorder="1" applyAlignment="1">
      <alignment horizontal="center" vertical="center" wrapText="1"/>
    </xf>
    <xf numFmtId="49" fontId="66" fillId="0" borderId="13" xfId="136" applyNumberFormat="1" applyFont="1" applyBorder="1" applyAlignment="1">
      <alignment horizontal="center" vertical="center" wrapText="1"/>
    </xf>
    <xf numFmtId="0" fontId="64" fillId="0" borderId="0" xfId="139" applyFont="1" applyBorder="1" applyAlignment="1">
      <alignment horizontal="center" vertical="top" wrapText="1"/>
    </xf>
    <xf numFmtId="1" fontId="64" fillId="0" borderId="0" xfId="128" applyNumberFormat="1" applyFont="1" applyBorder="1" applyAlignment="1" applyProtection="1">
      <alignment horizontal="center" vertical="center" wrapText="1"/>
      <protection locked="0"/>
    </xf>
    <xf numFmtId="1" fontId="56" fillId="0" borderId="17" xfId="128" applyNumberFormat="1" applyFont="1" applyBorder="1" applyAlignment="1" applyProtection="1">
      <alignment horizontal="center"/>
      <protection locked="0"/>
    </xf>
    <xf numFmtId="1" fontId="22" fillId="0" borderId="13" xfId="128" applyNumberFormat="1" applyFont="1" applyBorder="1" applyAlignment="1" applyProtection="1">
      <alignment horizontal="center" vertical="center" wrapText="1"/>
    </xf>
    <xf numFmtId="1" fontId="22" fillId="0" borderId="13" xfId="128" applyNumberFormat="1" applyFont="1" applyBorder="1" applyAlignment="1" applyProtection="1">
      <alignment horizontal="center" vertical="center" wrapText="1"/>
      <protection locked="0"/>
    </xf>
    <xf numFmtId="1" fontId="64" fillId="0" borderId="0" xfId="128" applyNumberFormat="1" applyFont="1" applyBorder="1" applyAlignment="1" applyProtection="1">
      <alignment horizontal="center" wrapText="1"/>
      <protection locked="0"/>
    </xf>
    <xf numFmtId="0" fontId="33" fillId="0" borderId="21" xfId="133" applyFont="1" applyBorder="1" applyAlignment="1">
      <alignment horizontal="center" vertical="center" wrapText="1"/>
    </xf>
    <xf numFmtId="0" fontId="28" fillId="0" borderId="13" xfId="133" applyFont="1" applyBorder="1" applyAlignment="1">
      <alignment horizontal="center" vertical="center" wrapText="1"/>
    </xf>
    <xf numFmtId="0" fontId="29" fillId="0" borderId="13" xfId="133" applyFont="1" applyBorder="1" applyAlignment="1">
      <alignment horizontal="center" vertical="center"/>
    </xf>
    <xf numFmtId="0" fontId="69" fillId="0" borderId="0" xfId="136" applyFont="1" applyBorder="1" applyAlignment="1">
      <alignment horizontal="center" vertical="top" wrapText="1"/>
    </xf>
    <xf numFmtId="0" fontId="66" fillId="0" borderId="14" xfId="139" applyFont="1" applyBorder="1" applyAlignment="1">
      <alignment horizontal="center" vertical="center" wrapText="1"/>
    </xf>
    <xf numFmtId="0" fontId="66" fillId="0" borderId="21" xfId="139" applyFont="1" applyBorder="1" applyAlignment="1">
      <alignment horizontal="center" vertical="center" wrapText="1"/>
    </xf>
    <xf numFmtId="0" fontId="66" fillId="0" borderId="18" xfId="139" applyFont="1" applyBorder="1" applyAlignment="1">
      <alignment horizontal="center" vertical="center" wrapText="1"/>
    </xf>
    <xf numFmtId="1" fontId="41" fillId="0" borderId="20" xfId="154" applyNumberFormat="1" applyFont="1" applyBorder="1" applyAlignment="1">
      <alignment horizontal="center" vertical="center" wrapText="1"/>
    </xf>
    <xf numFmtId="1" fontId="41" fillId="0" borderId="15" xfId="154" applyNumberFormat="1" applyFont="1" applyBorder="1" applyAlignment="1">
      <alignment horizontal="center" vertical="center" wrapText="1"/>
    </xf>
    <xf numFmtId="1" fontId="41" fillId="0" borderId="23" xfId="154" applyNumberFormat="1" applyFont="1" applyBorder="1" applyAlignment="1">
      <alignment horizontal="center" vertical="center" wrapText="1"/>
    </xf>
    <xf numFmtId="1" fontId="41" fillId="0" borderId="22" xfId="154" applyNumberFormat="1" applyFont="1" applyBorder="1" applyAlignment="1">
      <alignment horizontal="center" vertical="center" wrapText="1"/>
    </xf>
    <xf numFmtId="1" fontId="41" fillId="0" borderId="16" xfId="154" applyNumberFormat="1" applyFont="1" applyBorder="1" applyAlignment="1">
      <alignment horizontal="center" vertical="center" wrapText="1"/>
    </xf>
    <xf numFmtId="1" fontId="41" fillId="0" borderId="27" xfId="154" applyNumberFormat="1" applyFont="1" applyBorder="1" applyAlignment="1">
      <alignment horizontal="center" vertical="center" wrapText="1"/>
    </xf>
    <xf numFmtId="1" fontId="66" fillId="0" borderId="0" xfId="154" applyNumberFormat="1" applyFont="1" applyAlignment="1" applyProtection="1">
      <alignment horizontal="center" vertical="center" wrapText="1"/>
      <protection locked="0"/>
    </xf>
    <xf numFmtId="1" fontId="41" fillId="0" borderId="13" xfId="154" applyNumberFormat="1" applyFont="1" applyBorder="1" applyAlignment="1">
      <alignment horizontal="center" vertical="center" wrapText="1"/>
    </xf>
  </cellXfs>
  <cellStyles count="158">
    <cellStyle name=" 1" xfId="1"/>
    <cellStyle name="20% - Accent1" xfId="2"/>
    <cellStyle name="20% - Accent1 2" xfId="3"/>
    <cellStyle name="20% - Accent1_okremi_kategoriyi_01_2022_" xfId="4"/>
    <cellStyle name="20% - Accent2" xfId="5"/>
    <cellStyle name="20% - Accent2 2" xfId="6"/>
    <cellStyle name="20% - Accent2_okremi_kategoriyi_01_2022_" xfId="7"/>
    <cellStyle name="20% - Accent3" xfId="8"/>
    <cellStyle name="20% - Accent3 2" xfId="9"/>
    <cellStyle name="20% - Accent3_okremi_kategoriyi_01_2022_" xfId="10"/>
    <cellStyle name="20% - Accent4" xfId="11"/>
    <cellStyle name="20% - Accent4 2" xfId="12"/>
    <cellStyle name="20% - Accent4_okremi_kategoriyi_01_2022_" xfId="13"/>
    <cellStyle name="20% - Accent5" xfId="14"/>
    <cellStyle name="20% - Accent5 2" xfId="15"/>
    <cellStyle name="20% - Accent5_okremi_kategoriyi_01_2022_" xfId="16"/>
    <cellStyle name="20% - Accent6" xfId="17"/>
    <cellStyle name="20% - Accent6 2" xfId="18"/>
    <cellStyle name="20% - Accent6_okremi_kategoriyi_01_2022_" xfId="19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20% – Акцентування1" xfId="26"/>
    <cellStyle name="20% – Акцентування2" xfId="27"/>
    <cellStyle name="20% – Акцентування3" xfId="28"/>
    <cellStyle name="20% – Акцентування4" xfId="29"/>
    <cellStyle name="20% – Акцентування5" xfId="30"/>
    <cellStyle name="20% – Акцентування6" xfId="31"/>
    <cellStyle name="40% - Accent1" xfId="32"/>
    <cellStyle name="40% - Accent1 2" xfId="33"/>
    <cellStyle name="40% - Accent1_okremi_kategoriyi_01_2022_" xfId="34"/>
    <cellStyle name="40% - Accent2" xfId="35"/>
    <cellStyle name="40% - Accent2 2" xfId="36"/>
    <cellStyle name="40% - Accent2_okremi_kategoriyi_01_2022_" xfId="37"/>
    <cellStyle name="40% - Accent3" xfId="38"/>
    <cellStyle name="40% - Accent3 2" xfId="39"/>
    <cellStyle name="40% - Accent3_okremi_kategoriyi_01_2022_" xfId="40"/>
    <cellStyle name="40% - Accent4" xfId="41"/>
    <cellStyle name="40% - Accent4 2" xfId="42"/>
    <cellStyle name="40% - Accent4_okremi_kategoriyi_01_2022_" xfId="43"/>
    <cellStyle name="40% - Accent5" xfId="44"/>
    <cellStyle name="40% - Accent5 2" xfId="45"/>
    <cellStyle name="40% - Accent5_okremi_kategoriyi_01_2022_" xfId="46"/>
    <cellStyle name="40% - Accent6" xfId="47"/>
    <cellStyle name="40% - Accent6 2" xfId="48"/>
    <cellStyle name="40% - Accent6_okremi_kategoriyi_01_2022_" xfId="49"/>
    <cellStyle name="40% - Акцент1" xfId="50"/>
    <cellStyle name="40% - Акцент2" xfId="51"/>
    <cellStyle name="40% - Акцент3" xfId="52"/>
    <cellStyle name="40% - Акцент4" xfId="53"/>
    <cellStyle name="40% - Акцент5" xfId="54"/>
    <cellStyle name="40% - Акцент6" xfId="55"/>
    <cellStyle name="40% – Акцентування1" xfId="56"/>
    <cellStyle name="40% – Акцентування2" xfId="57"/>
    <cellStyle name="40% – Акцентування3" xfId="58"/>
    <cellStyle name="40% – Акцентування4" xfId="59"/>
    <cellStyle name="40% – Акцентування5" xfId="60"/>
    <cellStyle name="40% – Акцентування6" xfId="61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Акцент1" xfId="68"/>
    <cellStyle name="60% - Акцент2" xfId="69"/>
    <cellStyle name="60% - Акцент3" xfId="70"/>
    <cellStyle name="60% - Акцент4" xfId="71"/>
    <cellStyle name="60% - Акцент5" xfId="72"/>
    <cellStyle name="60% - Акцент6" xfId="73"/>
    <cellStyle name="60% – Акцентування1" xfId="74"/>
    <cellStyle name="60% – Акцентування2" xfId="75"/>
    <cellStyle name="60% – Акцентування3" xfId="76"/>
    <cellStyle name="60% – Акцентування4" xfId="77"/>
    <cellStyle name="60% – Акцентування5" xfId="78"/>
    <cellStyle name="60% – Акцентування6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 1" xfId="86"/>
    <cellStyle name="Calculation" xfId="87"/>
    <cellStyle name="Check Cell" xfId="88"/>
    <cellStyle name="Explanatory Text" xfId="89"/>
    <cellStyle name="Good 2" xfId="90"/>
    <cellStyle name="Heading 1 3" xfId="91"/>
    <cellStyle name="Heading 2 4" xfId="92"/>
    <cellStyle name="Heading 3" xfId="93"/>
    <cellStyle name="Heading 4" xfId="94"/>
    <cellStyle name="Input" xfId="95"/>
    <cellStyle name="Linked Cell" xfId="96"/>
    <cellStyle name="Neutral 5" xfId="97"/>
    <cellStyle name="Note 2" xfId="98"/>
    <cellStyle name="Note 6" xfId="99"/>
    <cellStyle name="Output" xfId="100"/>
    <cellStyle name="Title" xfId="101"/>
    <cellStyle name="Total" xfId="102"/>
    <cellStyle name="Warning Text" xfId="10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Акцентування1" xfId="110"/>
    <cellStyle name="Акцентування2" xfId="111"/>
    <cellStyle name="Акцентування3" xfId="112"/>
    <cellStyle name="Акцентування4" xfId="113"/>
    <cellStyle name="Акцентування5" xfId="114"/>
    <cellStyle name="Акцентування6" xfId="115"/>
    <cellStyle name="Вывод 2" xfId="116"/>
    <cellStyle name="Вычисление 2" xfId="117"/>
    <cellStyle name="Заголовок 1 2" xfId="118"/>
    <cellStyle name="Заголовок 2 2" xfId="119"/>
    <cellStyle name="Заголовок 3 2" xfId="120"/>
    <cellStyle name="Заголовок 4 2" xfId="121"/>
    <cellStyle name="Звичайний" xfId="0" builtinId="0"/>
    <cellStyle name="Звичайний 2" xfId="157"/>
    <cellStyle name="Звичайний 2 3" xfId="122"/>
    <cellStyle name="Звичайний 3 2" xfId="123"/>
    <cellStyle name="Итог 2" xfId="124"/>
    <cellStyle name="Нейтральный 2" xfId="125"/>
    <cellStyle name="Обчислення" xfId="126"/>
    <cellStyle name="Обычный 2" xfId="127"/>
    <cellStyle name="Обычный 2 2" xfId="128"/>
    <cellStyle name="Обычный 2 2 2" xfId="155"/>
    <cellStyle name="Обычный 2 2_okremi_kategoriyi_01_2022_" xfId="129"/>
    <cellStyle name="Обычный 4" xfId="130"/>
    <cellStyle name="Обычный 5" xfId="131"/>
    <cellStyle name="Обычный 6" xfId="132"/>
    <cellStyle name="Обычный 6 2" xfId="133"/>
    <cellStyle name="Обычный 6 3" xfId="134"/>
    <cellStyle name="Обычный_06" xfId="135"/>
    <cellStyle name="Обычный_12.01.2015" xfId="156"/>
    <cellStyle name="Обычный_4 категории вмесмте СОЦ_УРАЗЛИВІ__ТАБО_4 категорії Квота!!!_2014 рік" xfId="136"/>
    <cellStyle name="Обычный_АктЗах_5%квот Оксана" xfId="138"/>
    <cellStyle name="Обычный_Інваліди_Лайт1111" xfId="137"/>
    <cellStyle name="Обычный_Молодь_сравн_04_14" xfId="154"/>
    <cellStyle name="Обычный_Перевірка_Молодь_до 18 років" xfId="139"/>
    <cellStyle name="Обычный_Табл. 3.15 2" xfId="153"/>
    <cellStyle name="Обычный_Укомплектування_11_2013" xfId="140"/>
    <cellStyle name="Підсумок" xfId="146"/>
    <cellStyle name="Плохой 2" xfId="141"/>
    <cellStyle name="Поганий" xfId="142"/>
    <cellStyle name="Пояснение 2" xfId="143"/>
    <cellStyle name="Примечание 2" xfId="144"/>
    <cellStyle name="Примітка" xfId="145"/>
    <cellStyle name="Середній" xfId="147"/>
    <cellStyle name="Стиль 1" xfId="148"/>
    <cellStyle name="Текст пояснення" xfId="149"/>
    <cellStyle name="Тысячи [0]_Анализ" xfId="150"/>
    <cellStyle name="Тысячи_Анализ" xfId="151"/>
    <cellStyle name="ФинᎰнсовый_Лист1 (3)_1" xfId="1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5;&#1072;&#1094;&#1072;&#1082;&#1072;&#1085;&#1103;&#1085;/Users/MAKARE~1.ES/AppData/Local/Temp/Rar$DI00.418/&#1060;&#1080;&#1083;&#1100;&#1090;&#1088;_1908&#1086;&#1073;&#1083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5;&#1072;&#1094;&#1072;&#1082;&#1072;&#1085;&#1103;&#1085;/Users/MAKARE~1.ES/AppData/Local/Temp/Rar$DI00.418/2306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abSelected="1" view="pageBreakPreview" zoomScale="90" zoomScaleNormal="70" zoomScalePageLayoutView="90" workbookViewId="0">
      <selection activeCell="J4" sqref="J4"/>
    </sheetView>
  </sheetViews>
  <sheetFormatPr defaultColWidth="8" defaultRowHeight="15"/>
  <cols>
    <col min="1" max="1" width="61.7109375" style="1" customWidth="1"/>
    <col min="2" max="3" width="23.85546875" style="2" customWidth="1"/>
    <col min="4" max="5" width="11.5703125" style="1" customWidth="1"/>
    <col min="6" max="1024" width="8" style="1"/>
  </cols>
  <sheetData>
    <row r="1" spans="1:11" ht="78" customHeight="1">
      <c r="A1" s="252" t="s">
        <v>69</v>
      </c>
      <c r="B1" s="252"/>
      <c r="C1" s="252"/>
      <c r="D1" s="252"/>
      <c r="E1" s="252"/>
    </row>
    <row r="2" spans="1:11" ht="3" customHeight="1">
      <c r="A2" s="252"/>
      <c r="B2" s="252"/>
      <c r="C2" s="252"/>
      <c r="D2" s="252"/>
      <c r="E2" s="252"/>
    </row>
    <row r="3" spans="1:11" s="3" customFormat="1" ht="23.25" customHeight="1">
      <c r="A3" s="248" t="s">
        <v>0</v>
      </c>
      <c r="B3" s="253" t="s">
        <v>91</v>
      </c>
      <c r="C3" s="253" t="s">
        <v>92</v>
      </c>
      <c r="D3" s="251" t="s">
        <v>1</v>
      </c>
      <c r="E3" s="251"/>
    </row>
    <row r="4" spans="1:11" s="3" customFormat="1" ht="33.75" customHeight="1">
      <c r="A4" s="248"/>
      <c r="B4" s="254"/>
      <c r="C4" s="254"/>
      <c r="D4" s="4" t="s">
        <v>2</v>
      </c>
      <c r="E4" s="5" t="s">
        <v>3</v>
      </c>
    </row>
    <row r="5" spans="1:11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>
      <c r="A6" s="9" t="s">
        <v>63</v>
      </c>
      <c r="B6" s="96">
        <f>'2'!B6</f>
        <v>3192</v>
      </c>
      <c r="C6" s="96">
        <f>'2'!C6</f>
        <v>1332</v>
      </c>
      <c r="D6" s="11">
        <f t="shared" ref="D6:D11" si="0">ROUND(C6/B6*100,1)</f>
        <v>41.7</v>
      </c>
      <c r="E6" s="14">
        <f t="shared" ref="E6:E11" si="1">C6-B6</f>
        <v>-1860</v>
      </c>
      <c r="K6" s="13"/>
    </row>
    <row r="7" spans="1:11" s="3" customFormat="1" ht="30.75" customHeight="1">
      <c r="A7" s="9" t="s">
        <v>6</v>
      </c>
      <c r="B7" s="96">
        <f>'2'!E6</f>
        <v>3143</v>
      </c>
      <c r="C7" s="96">
        <f>'2'!F6</f>
        <v>1321</v>
      </c>
      <c r="D7" s="12">
        <f t="shared" si="0"/>
        <v>42</v>
      </c>
      <c r="E7" s="14">
        <f t="shared" si="1"/>
        <v>-1822</v>
      </c>
      <c r="K7" s="13"/>
    </row>
    <row r="8" spans="1:11" s="3" customFormat="1" ht="38.25" customHeight="1">
      <c r="A8" s="15" t="s">
        <v>7</v>
      </c>
      <c r="B8" s="96">
        <f>'2'!H6</f>
        <v>121</v>
      </c>
      <c r="C8" s="96">
        <f>'2'!I6</f>
        <v>6</v>
      </c>
      <c r="D8" s="12">
        <f t="shared" si="0"/>
        <v>5</v>
      </c>
      <c r="E8" s="14">
        <f t="shared" si="1"/>
        <v>-115</v>
      </c>
      <c r="K8" s="13"/>
    </row>
    <row r="9" spans="1:11" s="3" customFormat="1" ht="35.25" customHeight="1">
      <c r="A9" s="16" t="s">
        <v>8</v>
      </c>
      <c r="B9" s="96">
        <f>'2'!K6</f>
        <v>147</v>
      </c>
      <c r="C9" s="96">
        <f>'2'!L6</f>
        <v>4</v>
      </c>
      <c r="D9" s="12">
        <f t="shared" si="0"/>
        <v>2.7</v>
      </c>
      <c r="E9" s="14">
        <f t="shared" si="1"/>
        <v>-143</v>
      </c>
      <c r="K9" s="13"/>
    </row>
    <row r="10" spans="1:11" s="3" customFormat="1" ht="45.75" customHeight="1">
      <c r="A10" s="16" t="s">
        <v>9</v>
      </c>
      <c r="B10" s="96">
        <f>'2'!N6</f>
        <v>21</v>
      </c>
      <c r="C10" s="96">
        <f>'2'!O6</f>
        <v>0</v>
      </c>
      <c r="D10" s="12">
        <f t="shared" si="0"/>
        <v>0</v>
      </c>
      <c r="E10" s="14">
        <f t="shared" si="1"/>
        <v>-21</v>
      </c>
      <c r="K10" s="13"/>
    </row>
    <row r="11" spans="1:11" s="3" customFormat="1" ht="55.5" customHeight="1">
      <c r="A11" s="16" t="s">
        <v>10</v>
      </c>
      <c r="B11" s="96">
        <f>'2'!Q6</f>
        <v>2035</v>
      </c>
      <c r="C11" s="96">
        <f>'2'!R6</f>
        <v>14</v>
      </c>
      <c r="D11" s="12">
        <f t="shared" si="0"/>
        <v>0.7</v>
      </c>
      <c r="E11" s="14">
        <f t="shared" si="1"/>
        <v>-2021</v>
      </c>
      <c r="K11" s="13"/>
    </row>
    <row r="12" spans="1:11" s="3" customFormat="1" ht="12.75" customHeight="1">
      <c r="A12" s="247" t="s">
        <v>11</v>
      </c>
      <c r="B12" s="247"/>
      <c r="C12" s="247"/>
      <c r="D12" s="247"/>
      <c r="E12" s="247"/>
      <c r="K12" s="13"/>
    </row>
    <row r="13" spans="1:11" s="3" customFormat="1" ht="15" customHeight="1">
      <c r="A13" s="247"/>
      <c r="B13" s="247"/>
      <c r="C13" s="247"/>
      <c r="D13" s="247"/>
      <c r="E13" s="247"/>
      <c r="K13" s="13"/>
    </row>
    <row r="14" spans="1:11" s="3" customFormat="1" ht="24" customHeight="1">
      <c r="A14" s="248" t="s">
        <v>0</v>
      </c>
      <c r="B14" s="249" t="s">
        <v>93</v>
      </c>
      <c r="C14" s="249" t="s">
        <v>94</v>
      </c>
      <c r="D14" s="251" t="s">
        <v>1</v>
      </c>
      <c r="E14" s="251"/>
      <c r="K14" s="13"/>
    </row>
    <row r="15" spans="1:11" ht="35.25" customHeight="1">
      <c r="A15" s="248"/>
      <c r="B15" s="250"/>
      <c r="C15" s="250"/>
      <c r="D15" s="4" t="s">
        <v>2</v>
      </c>
      <c r="E15" s="5" t="s">
        <v>12</v>
      </c>
      <c r="K15" s="13"/>
    </row>
    <row r="16" spans="1:11" ht="27.75" customHeight="1">
      <c r="A16" s="9" t="s">
        <v>64</v>
      </c>
      <c r="B16" s="98">
        <f>'2'!T6</f>
        <v>2392</v>
      </c>
      <c r="C16" s="98">
        <f>'2'!U6</f>
        <v>1046</v>
      </c>
      <c r="D16" s="18">
        <f>ROUND(C16/B16*100,1)</f>
        <v>43.7</v>
      </c>
      <c r="E16" s="21">
        <f>C16-B16</f>
        <v>-1346</v>
      </c>
      <c r="K16" s="13"/>
    </row>
    <row r="17" spans="1:11" ht="27.75" customHeight="1">
      <c r="A17" s="19" t="s">
        <v>13</v>
      </c>
      <c r="B17" s="98">
        <f>'2'!W6</f>
        <v>2372</v>
      </c>
      <c r="C17" s="98">
        <f>'2'!X6</f>
        <v>1046</v>
      </c>
      <c r="D17" s="18">
        <f>ROUND(C17/B17*100,1)</f>
        <v>44.1</v>
      </c>
      <c r="E17" s="21">
        <f>C17-B17</f>
        <v>-1326</v>
      </c>
      <c r="K17" s="13"/>
    </row>
    <row r="18" spans="1:11" ht="30" customHeight="1">
      <c r="A18" s="19" t="s">
        <v>14</v>
      </c>
      <c r="B18" s="98">
        <f>'2'!Z6</f>
        <v>1971</v>
      </c>
      <c r="C18" s="98">
        <f>'2'!AA6</f>
        <v>89</v>
      </c>
      <c r="D18" s="18">
        <f>ROUND(C18/B18*100,1)</f>
        <v>4.5</v>
      </c>
      <c r="E18" s="21">
        <f>C18-B18</f>
        <v>-1882</v>
      </c>
      <c r="K18" s="13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527777777777799" right="0.31527777777777799" top="0.55138888888888904" bottom="0.55138888888888904" header="0.511811023622047" footer="0.511811023622047"/>
  <pageSetup paperSize="9" scale="84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view="pageBreakPreview" zoomScale="90" zoomScaleNormal="85" zoomScaleSheetLayoutView="90" workbookViewId="0">
      <selection activeCell="C18" sqref="C18"/>
    </sheetView>
  </sheetViews>
  <sheetFormatPr defaultRowHeight="15.75"/>
  <cols>
    <col min="1" max="1" width="19.5703125" style="186" customWidth="1"/>
    <col min="2" max="3" width="11" style="186" customWidth="1"/>
    <col min="4" max="4" width="9" style="186" customWidth="1"/>
    <col min="5" max="5" width="9.28515625" style="185" customWidth="1"/>
    <col min="6" max="6" width="9.85546875" style="185" customWidth="1"/>
    <col min="7" max="7" width="7.140625" style="187" customWidth="1"/>
    <col min="8" max="8" width="8.5703125" style="185" customWidth="1"/>
    <col min="9" max="9" width="8.85546875" style="185" customWidth="1"/>
    <col min="10" max="10" width="7.140625" style="187" customWidth="1"/>
    <col min="11" max="11" width="8.140625" style="185" customWidth="1"/>
    <col min="12" max="12" width="7.5703125" style="185" customWidth="1"/>
    <col min="13" max="13" width="7.140625" style="187" customWidth="1"/>
    <col min="14" max="14" width="8.140625" style="187" customWidth="1"/>
    <col min="15" max="15" width="7.85546875" style="187" customWidth="1"/>
    <col min="16" max="16" width="6.85546875" style="187" customWidth="1"/>
    <col min="17" max="18" width="10" style="185" customWidth="1"/>
    <col min="19" max="19" width="6.42578125" style="187" customWidth="1"/>
    <col min="20" max="20" width="10.42578125" style="187" customWidth="1"/>
    <col min="21" max="21" width="10.42578125" style="185" customWidth="1"/>
    <col min="22" max="22" width="7.28515625" style="185" customWidth="1"/>
    <col min="23" max="23" width="11.5703125" style="185" customWidth="1"/>
    <col min="24" max="24" width="9.5703125" style="185" customWidth="1"/>
    <col min="25" max="25" width="8.7109375" style="187" customWidth="1"/>
    <col min="26" max="16384" width="9.140625" style="185"/>
  </cols>
  <sheetData>
    <row r="1" spans="1:30" s="169" customFormat="1" ht="43.15" customHeight="1">
      <c r="A1" s="278" t="s">
        <v>98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170"/>
      <c r="R1" s="170"/>
      <c r="S1" s="171"/>
      <c r="T1" s="171"/>
      <c r="U1" s="170"/>
      <c r="V1" s="170"/>
      <c r="W1" s="170"/>
      <c r="X1" s="170"/>
      <c r="Y1" s="172"/>
    </row>
    <row r="2" spans="1:30" s="169" customFormat="1" ht="27.75" customHeight="1">
      <c r="A2" s="279"/>
      <c r="B2" s="282" t="s">
        <v>47</v>
      </c>
      <c r="C2" s="283"/>
      <c r="D2" s="284"/>
      <c r="E2" s="282" t="s">
        <v>87</v>
      </c>
      <c r="F2" s="283"/>
      <c r="G2" s="284"/>
      <c r="H2" s="291" t="s">
        <v>29</v>
      </c>
      <c r="I2" s="291"/>
      <c r="J2" s="291"/>
      <c r="K2" s="282" t="s">
        <v>34</v>
      </c>
      <c r="L2" s="283"/>
      <c r="M2" s="284"/>
      <c r="N2" s="282" t="s">
        <v>35</v>
      </c>
      <c r="O2" s="283"/>
      <c r="P2" s="284"/>
      <c r="Q2" s="282" t="s">
        <v>20</v>
      </c>
      <c r="R2" s="283"/>
      <c r="S2" s="284"/>
      <c r="T2" s="283" t="s">
        <v>88</v>
      </c>
      <c r="U2" s="283"/>
      <c r="V2" s="284"/>
      <c r="W2" s="292" t="s">
        <v>36</v>
      </c>
      <c r="X2" s="293"/>
      <c r="Y2" s="294"/>
      <c r="Z2" s="282" t="s">
        <v>22</v>
      </c>
      <c r="AA2" s="283"/>
      <c r="AB2" s="284"/>
    </row>
    <row r="3" spans="1:30" s="169" customFormat="1" ht="14.25" customHeight="1">
      <c r="A3" s="280"/>
      <c r="B3" s="285"/>
      <c r="C3" s="286"/>
      <c r="D3" s="287"/>
      <c r="E3" s="285"/>
      <c r="F3" s="286"/>
      <c r="G3" s="287"/>
      <c r="H3" s="291"/>
      <c r="I3" s="291"/>
      <c r="J3" s="291"/>
      <c r="K3" s="286"/>
      <c r="L3" s="286"/>
      <c r="M3" s="287"/>
      <c r="N3" s="285"/>
      <c r="O3" s="286"/>
      <c r="P3" s="287"/>
      <c r="Q3" s="285"/>
      <c r="R3" s="286"/>
      <c r="S3" s="287"/>
      <c r="T3" s="286"/>
      <c r="U3" s="286"/>
      <c r="V3" s="287"/>
      <c r="W3" s="295"/>
      <c r="X3" s="296"/>
      <c r="Y3" s="297"/>
      <c r="Z3" s="285"/>
      <c r="AA3" s="286"/>
      <c r="AB3" s="287"/>
    </row>
    <row r="4" spans="1:30" s="169" customFormat="1" ht="23.25" customHeight="1">
      <c r="A4" s="280"/>
      <c r="B4" s="288"/>
      <c r="C4" s="289"/>
      <c r="D4" s="290"/>
      <c r="E4" s="288"/>
      <c r="F4" s="289"/>
      <c r="G4" s="290"/>
      <c r="H4" s="291"/>
      <c r="I4" s="291"/>
      <c r="J4" s="291"/>
      <c r="K4" s="289"/>
      <c r="L4" s="289"/>
      <c r="M4" s="290"/>
      <c r="N4" s="288"/>
      <c r="O4" s="289"/>
      <c r="P4" s="290"/>
      <c r="Q4" s="288"/>
      <c r="R4" s="289"/>
      <c r="S4" s="290"/>
      <c r="T4" s="289"/>
      <c r="U4" s="289"/>
      <c r="V4" s="290"/>
      <c r="W4" s="298"/>
      <c r="X4" s="299"/>
      <c r="Y4" s="300"/>
      <c r="Z4" s="288"/>
      <c r="AA4" s="289"/>
      <c r="AB4" s="290"/>
    </row>
    <row r="5" spans="1:30" s="169" customFormat="1" ht="27.75" customHeight="1">
      <c r="A5" s="281"/>
      <c r="B5" s="173">
        <v>2022</v>
      </c>
      <c r="C5" s="173">
        <v>2023</v>
      </c>
      <c r="D5" s="174" t="s">
        <v>2</v>
      </c>
      <c r="E5" s="173">
        <v>2022</v>
      </c>
      <c r="F5" s="173">
        <v>2023</v>
      </c>
      <c r="G5" s="174" t="s">
        <v>2</v>
      </c>
      <c r="H5" s="173">
        <v>2022</v>
      </c>
      <c r="I5" s="173">
        <v>2023</v>
      </c>
      <c r="J5" s="174" t="s">
        <v>2</v>
      </c>
      <c r="K5" s="173">
        <v>2022</v>
      </c>
      <c r="L5" s="173">
        <v>2023</v>
      </c>
      <c r="M5" s="174" t="s">
        <v>2</v>
      </c>
      <c r="N5" s="173">
        <v>2022</v>
      </c>
      <c r="O5" s="173">
        <v>2023</v>
      </c>
      <c r="P5" s="174" t="s">
        <v>2</v>
      </c>
      <c r="Q5" s="173">
        <v>2022</v>
      </c>
      <c r="R5" s="173">
        <v>2023</v>
      </c>
      <c r="S5" s="174" t="s">
        <v>2</v>
      </c>
      <c r="T5" s="173">
        <v>2022</v>
      </c>
      <c r="U5" s="173">
        <v>2023</v>
      </c>
      <c r="V5" s="174" t="s">
        <v>2</v>
      </c>
      <c r="W5" s="173">
        <v>2022</v>
      </c>
      <c r="X5" s="173">
        <v>2023</v>
      </c>
      <c r="Y5" s="174" t="s">
        <v>2</v>
      </c>
      <c r="Z5" s="173">
        <v>2022</v>
      </c>
      <c r="AA5" s="173">
        <v>2023</v>
      </c>
      <c r="AB5" s="174" t="s">
        <v>2</v>
      </c>
    </row>
    <row r="6" spans="1:30" s="176" customFormat="1" ht="10.5" customHeight="1">
      <c r="A6" s="175" t="s">
        <v>4</v>
      </c>
      <c r="B6" s="175">
        <v>1</v>
      </c>
      <c r="C6" s="175">
        <v>2</v>
      </c>
      <c r="D6" s="175">
        <v>3</v>
      </c>
      <c r="E6" s="175">
        <v>4</v>
      </c>
      <c r="F6" s="175">
        <v>5</v>
      </c>
      <c r="G6" s="175">
        <v>6</v>
      </c>
      <c r="H6" s="175">
        <v>7</v>
      </c>
      <c r="I6" s="175">
        <v>8</v>
      </c>
      <c r="J6" s="175">
        <v>9</v>
      </c>
      <c r="K6" s="175">
        <v>10</v>
      </c>
      <c r="L6" s="175">
        <v>11</v>
      </c>
      <c r="M6" s="175">
        <v>12</v>
      </c>
      <c r="N6" s="175">
        <v>13</v>
      </c>
      <c r="O6" s="175">
        <v>14</v>
      </c>
      <c r="P6" s="175">
        <v>15</v>
      </c>
      <c r="Q6" s="175">
        <v>16</v>
      </c>
      <c r="R6" s="175">
        <v>17</v>
      </c>
      <c r="S6" s="175">
        <v>18</v>
      </c>
      <c r="T6" s="175">
        <v>19</v>
      </c>
      <c r="U6" s="175">
        <v>20</v>
      </c>
      <c r="V6" s="175">
        <v>21</v>
      </c>
      <c r="W6" s="175">
        <v>22</v>
      </c>
      <c r="X6" s="175">
        <v>23</v>
      </c>
      <c r="Y6" s="175">
        <v>24</v>
      </c>
      <c r="Z6" s="175">
        <v>25</v>
      </c>
      <c r="AA6" s="175">
        <v>26</v>
      </c>
      <c r="AB6" s="175">
        <v>27</v>
      </c>
    </row>
    <row r="7" spans="1:30" s="184" customFormat="1" ht="19.149999999999999" customHeight="1">
      <c r="A7" s="177" t="s">
        <v>24</v>
      </c>
      <c r="B7" s="178">
        <v>3271</v>
      </c>
      <c r="C7" s="178">
        <v>1447</v>
      </c>
      <c r="D7" s="179">
        <v>44.2</v>
      </c>
      <c r="E7" s="180">
        <v>3137</v>
      </c>
      <c r="F7" s="180">
        <v>1398</v>
      </c>
      <c r="G7" s="181">
        <v>44.5</v>
      </c>
      <c r="H7" s="180">
        <v>196</v>
      </c>
      <c r="I7" s="180">
        <v>15</v>
      </c>
      <c r="J7" s="181">
        <v>7.7</v>
      </c>
      <c r="K7" s="180">
        <v>250</v>
      </c>
      <c r="L7" s="180">
        <v>6</v>
      </c>
      <c r="M7" s="181">
        <v>2.4</v>
      </c>
      <c r="N7" s="180">
        <v>36</v>
      </c>
      <c r="O7" s="180">
        <v>0</v>
      </c>
      <c r="P7" s="181">
        <v>0</v>
      </c>
      <c r="Q7" s="180">
        <v>2113</v>
      </c>
      <c r="R7" s="180">
        <v>18</v>
      </c>
      <c r="S7" s="181">
        <v>0.9</v>
      </c>
      <c r="T7" s="180">
        <v>2302</v>
      </c>
      <c r="U7" s="180">
        <v>1124</v>
      </c>
      <c r="V7" s="182">
        <v>48.8</v>
      </c>
      <c r="W7" s="180">
        <v>2250</v>
      </c>
      <c r="X7" s="180">
        <v>1101</v>
      </c>
      <c r="Y7" s="181">
        <v>48.9</v>
      </c>
      <c r="Z7" s="180">
        <v>1901</v>
      </c>
      <c r="AA7" s="180">
        <v>68</v>
      </c>
      <c r="AB7" s="183">
        <v>3.6</v>
      </c>
    </row>
    <row r="8" spans="1:30" ht="18.75" customHeight="1">
      <c r="A8" s="30" t="s">
        <v>103</v>
      </c>
      <c r="B8" s="227">
        <v>378</v>
      </c>
      <c r="C8" s="246">
        <v>151</v>
      </c>
      <c r="D8" s="232">
        <f t="shared" ref="D8:D12" si="0">IF(B8=0,"",ROUND(C8/B8*100,1))</f>
        <v>39.9</v>
      </c>
      <c r="E8" s="245">
        <v>367</v>
      </c>
      <c r="F8" s="244">
        <v>145</v>
      </c>
      <c r="G8" s="233">
        <f t="shared" ref="G8:G12" si="1">IF(E8=0,"",ROUND(F8/E8*100,1))</f>
        <v>39.5</v>
      </c>
      <c r="H8" s="234">
        <v>14</v>
      </c>
      <c r="I8" s="234">
        <v>6</v>
      </c>
      <c r="J8" s="233">
        <f t="shared" ref="J8:J12" si="2">IF(H8=0,"",ROUND(I8/H8*100,1))</f>
        <v>42.9</v>
      </c>
      <c r="K8" s="244">
        <v>31</v>
      </c>
      <c r="L8" s="244">
        <v>2</v>
      </c>
      <c r="M8" s="233">
        <f t="shared" ref="M8:M12" si="3">IF(K8=0,"",ROUND(L8/K8*100,1))</f>
        <v>6.5</v>
      </c>
      <c r="N8" s="234">
        <v>5</v>
      </c>
      <c r="O8" s="234">
        <v>0</v>
      </c>
      <c r="P8" s="233">
        <f t="shared" ref="P8:P12" si="4">IF(N8=0,"",ROUND(O8/N8*100,1))</f>
        <v>0</v>
      </c>
      <c r="Q8" s="234">
        <v>245</v>
      </c>
      <c r="R8" s="234">
        <v>3</v>
      </c>
      <c r="S8" s="233">
        <f t="shared" ref="S8:S12" si="5">IF(Q8=0,"",ROUND(R8/Q8*100,1))</f>
        <v>1.2</v>
      </c>
      <c r="T8" s="234">
        <v>283</v>
      </c>
      <c r="U8" s="234">
        <v>104</v>
      </c>
      <c r="V8" s="235">
        <f t="shared" ref="V8:V12" si="6">IF(T8=0,"",ROUND(U8/T8*100,1))</f>
        <v>36.700000000000003</v>
      </c>
      <c r="W8" s="244">
        <v>276</v>
      </c>
      <c r="X8" s="234">
        <v>101</v>
      </c>
      <c r="Y8" s="233">
        <f t="shared" ref="Y8:Y12" si="7">IF(W8=0,"",ROUND(X8/W8*100,1))</f>
        <v>36.6</v>
      </c>
      <c r="Z8" s="244">
        <v>231</v>
      </c>
      <c r="AA8" s="244">
        <v>12</v>
      </c>
      <c r="AB8" s="236">
        <f t="shared" ref="AB8:AB12" si="8">IF(Z8=0,"",ROUND(AA8/Z8*100,1))</f>
        <v>5.2</v>
      </c>
      <c r="AC8" s="184"/>
      <c r="AD8" s="184"/>
    </row>
    <row r="9" spans="1:30" ht="18.75" customHeight="1">
      <c r="A9" s="30" t="s">
        <v>104</v>
      </c>
      <c r="B9" s="227">
        <v>638</v>
      </c>
      <c r="C9" s="246">
        <v>355</v>
      </c>
      <c r="D9" s="232">
        <f t="shared" si="0"/>
        <v>55.6</v>
      </c>
      <c r="E9" s="245">
        <v>630</v>
      </c>
      <c r="F9" s="244">
        <v>352</v>
      </c>
      <c r="G9" s="233">
        <f t="shared" si="1"/>
        <v>55.9</v>
      </c>
      <c r="H9" s="234">
        <v>34</v>
      </c>
      <c r="I9" s="234">
        <v>0</v>
      </c>
      <c r="J9" s="233">
        <f t="shared" si="2"/>
        <v>0</v>
      </c>
      <c r="K9" s="244">
        <v>48</v>
      </c>
      <c r="L9" s="244">
        <v>1</v>
      </c>
      <c r="M9" s="233">
        <f t="shared" si="3"/>
        <v>2.1</v>
      </c>
      <c r="N9" s="234">
        <v>4</v>
      </c>
      <c r="O9" s="234">
        <v>0</v>
      </c>
      <c r="P9" s="233">
        <f t="shared" si="4"/>
        <v>0</v>
      </c>
      <c r="Q9" s="234">
        <v>379</v>
      </c>
      <c r="R9" s="234">
        <v>11</v>
      </c>
      <c r="S9" s="233">
        <f t="shared" si="5"/>
        <v>2.9</v>
      </c>
      <c r="T9" s="234">
        <v>480</v>
      </c>
      <c r="U9" s="234">
        <v>297</v>
      </c>
      <c r="V9" s="235">
        <f t="shared" si="6"/>
        <v>61.9</v>
      </c>
      <c r="W9" s="244">
        <v>478</v>
      </c>
      <c r="X9" s="234">
        <v>295</v>
      </c>
      <c r="Y9" s="233">
        <f t="shared" si="7"/>
        <v>61.7</v>
      </c>
      <c r="Z9" s="244">
        <v>391</v>
      </c>
      <c r="AA9" s="244">
        <v>10</v>
      </c>
      <c r="AB9" s="236">
        <f t="shared" si="8"/>
        <v>2.6</v>
      </c>
      <c r="AC9" s="184"/>
      <c r="AD9" s="184"/>
    </row>
    <row r="10" spans="1:30" ht="18.75" customHeight="1">
      <c r="A10" s="30" t="s">
        <v>105</v>
      </c>
      <c r="B10" s="227">
        <v>516</v>
      </c>
      <c r="C10" s="246">
        <v>286</v>
      </c>
      <c r="D10" s="232">
        <f t="shared" si="0"/>
        <v>55.4</v>
      </c>
      <c r="E10" s="245">
        <v>505</v>
      </c>
      <c r="F10" s="244">
        <v>283</v>
      </c>
      <c r="G10" s="233">
        <f t="shared" si="1"/>
        <v>56</v>
      </c>
      <c r="H10" s="234">
        <v>20</v>
      </c>
      <c r="I10" s="234">
        <v>1</v>
      </c>
      <c r="J10" s="233">
        <f t="shared" si="2"/>
        <v>5</v>
      </c>
      <c r="K10" s="244">
        <v>67</v>
      </c>
      <c r="L10" s="244">
        <v>1</v>
      </c>
      <c r="M10" s="233">
        <f t="shared" si="3"/>
        <v>1.5</v>
      </c>
      <c r="N10" s="234">
        <v>5</v>
      </c>
      <c r="O10" s="234">
        <v>0</v>
      </c>
      <c r="P10" s="233">
        <f t="shared" si="4"/>
        <v>0</v>
      </c>
      <c r="Q10" s="234">
        <v>359</v>
      </c>
      <c r="R10" s="234">
        <v>4</v>
      </c>
      <c r="S10" s="233">
        <f t="shared" si="5"/>
        <v>1.1000000000000001</v>
      </c>
      <c r="T10" s="234">
        <v>400</v>
      </c>
      <c r="U10" s="234">
        <v>225</v>
      </c>
      <c r="V10" s="235">
        <f t="shared" si="6"/>
        <v>56.3</v>
      </c>
      <c r="W10" s="244">
        <v>394</v>
      </c>
      <c r="X10" s="234">
        <v>223</v>
      </c>
      <c r="Y10" s="233">
        <f t="shared" si="7"/>
        <v>56.6</v>
      </c>
      <c r="Z10" s="244">
        <v>335</v>
      </c>
      <c r="AA10" s="244">
        <v>9</v>
      </c>
      <c r="AB10" s="236">
        <f t="shared" si="8"/>
        <v>2.7</v>
      </c>
      <c r="AC10" s="184"/>
      <c r="AD10" s="184"/>
    </row>
    <row r="11" spans="1:30" ht="18.75" customHeight="1">
      <c r="A11" s="30" t="s">
        <v>106</v>
      </c>
      <c r="B11" s="227">
        <v>830</v>
      </c>
      <c r="C11" s="246">
        <v>405</v>
      </c>
      <c r="D11" s="232">
        <f t="shared" si="0"/>
        <v>48.8</v>
      </c>
      <c r="E11" s="245">
        <v>804</v>
      </c>
      <c r="F11" s="244">
        <v>400</v>
      </c>
      <c r="G11" s="233">
        <f t="shared" si="1"/>
        <v>49.8</v>
      </c>
      <c r="H11" s="234">
        <v>53</v>
      </c>
      <c r="I11" s="234">
        <v>1</v>
      </c>
      <c r="J11" s="233">
        <f t="shared" si="2"/>
        <v>1.9</v>
      </c>
      <c r="K11" s="244">
        <v>68</v>
      </c>
      <c r="L11" s="244">
        <v>1</v>
      </c>
      <c r="M11" s="233">
        <f t="shared" si="3"/>
        <v>1.5</v>
      </c>
      <c r="N11" s="234">
        <v>15</v>
      </c>
      <c r="O11" s="234">
        <v>0</v>
      </c>
      <c r="P11" s="233">
        <f t="shared" si="4"/>
        <v>0</v>
      </c>
      <c r="Q11" s="234">
        <v>647</v>
      </c>
      <c r="R11" s="234">
        <v>0</v>
      </c>
      <c r="S11" s="233">
        <f t="shared" si="5"/>
        <v>0</v>
      </c>
      <c r="T11" s="234">
        <v>598</v>
      </c>
      <c r="U11" s="234">
        <v>329</v>
      </c>
      <c r="V11" s="235">
        <f t="shared" si="6"/>
        <v>55</v>
      </c>
      <c r="W11" s="244">
        <v>589</v>
      </c>
      <c r="X11" s="234">
        <v>326</v>
      </c>
      <c r="Y11" s="233">
        <f t="shared" si="7"/>
        <v>55.3</v>
      </c>
      <c r="Z11" s="244">
        <v>500</v>
      </c>
      <c r="AA11" s="244">
        <v>16</v>
      </c>
      <c r="AB11" s="236">
        <f t="shared" si="8"/>
        <v>3.2</v>
      </c>
      <c r="AC11" s="184"/>
      <c r="AD11" s="184"/>
    </row>
    <row r="12" spans="1:30" ht="18.75" customHeight="1">
      <c r="A12" s="30" t="s">
        <v>107</v>
      </c>
      <c r="B12" s="227">
        <v>909</v>
      </c>
      <c r="C12" s="246">
        <v>250</v>
      </c>
      <c r="D12" s="232">
        <f t="shared" si="0"/>
        <v>27.5</v>
      </c>
      <c r="E12" s="245">
        <v>831</v>
      </c>
      <c r="F12" s="244">
        <v>218</v>
      </c>
      <c r="G12" s="233">
        <f t="shared" si="1"/>
        <v>26.2</v>
      </c>
      <c r="H12" s="234">
        <v>75</v>
      </c>
      <c r="I12" s="234">
        <v>7</v>
      </c>
      <c r="J12" s="233">
        <f t="shared" si="2"/>
        <v>9.3000000000000007</v>
      </c>
      <c r="K12" s="244">
        <v>36</v>
      </c>
      <c r="L12" s="244">
        <v>1</v>
      </c>
      <c r="M12" s="233">
        <f t="shared" si="3"/>
        <v>2.8</v>
      </c>
      <c r="N12" s="234">
        <v>7</v>
      </c>
      <c r="O12" s="234">
        <v>0</v>
      </c>
      <c r="P12" s="233">
        <f t="shared" si="4"/>
        <v>0</v>
      </c>
      <c r="Q12" s="234">
        <v>483</v>
      </c>
      <c r="R12" s="234">
        <v>0</v>
      </c>
      <c r="S12" s="233">
        <f t="shared" si="5"/>
        <v>0</v>
      </c>
      <c r="T12" s="234">
        <v>541</v>
      </c>
      <c r="U12" s="234">
        <v>169</v>
      </c>
      <c r="V12" s="235">
        <f t="shared" si="6"/>
        <v>31.2</v>
      </c>
      <c r="W12" s="244">
        <v>513</v>
      </c>
      <c r="X12" s="234">
        <v>156</v>
      </c>
      <c r="Y12" s="233">
        <f t="shared" si="7"/>
        <v>30.4</v>
      </c>
      <c r="Z12" s="244">
        <v>444</v>
      </c>
      <c r="AA12" s="244">
        <v>21</v>
      </c>
      <c r="AB12" s="236">
        <f t="shared" si="8"/>
        <v>4.7</v>
      </c>
      <c r="AC12" s="184"/>
      <c r="AD12" s="184"/>
    </row>
  </sheetData>
  <mergeCells count="11">
    <mergeCell ref="Q2:S4"/>
    <mergeCell ref="T2:V4"/>
    <mergeCell ref="W2:Y4"/>
    <mergeCell ref="Z2:AB4"/>
    <mergeCell ref="K2:M4"/>
    <mergeCell ref="N2:P4"/>
    <mergeCell ref="A1:P1"/>
    <mergeCell ref="A2:A5"/>
    <mergeCell ref="B2:D4"/>
    <mergeCell ref="E2:G4"/>
    <mergeCell ref="H2:J4"/>
  </mergeCells>
  <printOptions horizontalCentered="1"/>
  <pageMargins left="0" right="0" top="0.59055118110236227" bottom="0" header="0" footer="0"/>
  <pageSetup paperSize="9" scale="77" orientation="landscape" r:id="rId1"/>
  <headerFooter alignWithMargins="0"/>
  <colBreaks count="1" manualBreakCount="1">
    <brk id="16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view="pageBreakPreview" zoomScale="75" zoomScaleNormal="75" zoomScalePageLayoutView="75" workbookViewId="0">
      <selection activeCell="A16" sqref="A16:A17"/>
    </sheetView>
  </sheetViews>
  <sheetFormatPr defaultColWidth="69.7109375" defaultRowHeight="15"/>
  <cols>
    <col min="1" max="1" width="69.7109375" style="1"/>
    <col min="2" max="4" width="23.28515625" style="2" customWidth="1"/>
    <col min="5" max="255" width="8" style="1" customWidth="1"/>
    <col min="256" max="1024" width="69.7109375" style="1"/>
  </cols>
  <sheetData>
    <row r="1" spans="1:11" ht="23.25" customHeight="1">
      <c r="A1" s="252" t="s">
        <v>39</v>
      </c>
      <c r="B1" s="252"/>
      <c r="C1" s="252"/>
      <c r="D1" s="252"/>
      <c r="E1" s="37"/>
      <c r="F1" s="37"/>
      <c r="G1" s="37"/>
      <c r="H1" s="37"/>
    </row>
    <row r="2" spans="1:11" s="3" customFormat="1" ht="25.5" customHeight="1">
      <c r="A2" s="252" t="s">
        <v>40</v>
      </c>
      <c r="B2" s="252"/>
      <c r="C2" s="252"/>
      <c r="D2" s="252"/>
      <c r="E2" s="37"/>
      <c r="F2" s="37"/>
      <c r="G2" s="37"/>
      <c r="H2" s="37"/>
    </row>
    <row r="3" spans="1:11" s="3" customFormat="1" ht="23.25" customHeight="1">
      <c r="A3" s="307" t="s">
        <v>109</v>
      </c>
      <c r="B3" s="307"/>
      <c r="C3" s="307"/>
      <c r="D3" s="307"/>
      <c r="E3" s="1"/>
      <c r="F3" s="1"/>
      <c r="G3" s="1"/>
      <c r="H3" s="1"/>
    </row>
    <row r="4" spans="1:11" s="3" customFormat="1" ht="23.25" customHeight="1">
      <c r="A4" s="38"/>
      <c r="B4" s="39"/>
      <c r="C4" s="39"/>
      <c r="D4" s="40" t="s">
        <v>41</v>
      </c>
    </row>
    <row r="5" spans="1:11" s="42" customFormat="1" ht="21" customHeight="1">
      <c r="A5" s="305" t="s">
        <v>0</v>
      </c>
      <c r="B5" s="306" t="s">
        <v>42</v>
      </c>
      <c r="C5" s="306" t="s">
        <v>43</v>
      </c>
      <c r="D5" s="306"/>
      <c r="E5" s="3"/>
      <c r="F5" s="3"/>
      <c r="G5" s="3"/>
      <c r="H5" s="3"/>
    </row>
    <row r="6" spans="1:11" s="42" customFormat="1" ht="27.75" customHeight="1">
      <c r="A6" s="305"/>
      <c r="B6" s="306"/>
      <c r="C6" s="41" t="s">
        <v>44</v>
      </c>
      <c r="D6" s="43" t="s">
        <v>45</v>
      </c>
      <c r="E6" s="3"/>
      <c r="F6" s="3"/>
      <c r="G6" s="3"/>
      <c r="H6" s="3"/>
    </row>
    <row r="7" spans="1:11" s="3" customFormat="1" ht="14.25" customHeight="1">
      <c r="A7" s="6" t="s">
        <v>4</v>
      </c>
      <c r="B7" s="7">
        <v>1</v>
      </c>
      <c r="C7" s="7">
        <v>2</v>
      </c>
      <c r="D7" s="7">
        <v>3</v>
      </c>
      <c r="E7" s="42"/>
      <c r="F7" s="42"/>
      <c r="G7" s="42"/>
      <c r="H7" s="42"/>
      <c r="I7" s="44"/>
      <c r="K7" s="44"/>
    </row>
    <row r="8" spans="1:11" s="3" customFormat="1" ht="42.75" customHeight="1">
      <c r="A8" s="9" t="s">
        <v>5</v>
      </c>
      <c r="B8" s="45">
        <f t="shared" ref="B8:B13" si="0">C8+D8</f>
        <v>7380</v>
      </c>
      <c r="C8" s="45">
        <f>'12'!B7</f>
        <v>4004</v>
      </c>
      <c r="D8" s="45">
        <f>'13'!B7</f>
        <v>3376</v>
      </c>
      <c r="E8" s="42"/>
      <c r="F8" s="42"/>
      <c r="G8" s="42"/>
      <c r="H8" s="42"/>
    </row>
    <row r="9" spans="1:11" s="47" customFormat="1" ht="42.75" customHeight="1">
      <c r="A9" s="9" t="s">
        <v>26</v>
      </c>
      <c r="B9" s="45">
        <f t="shared" si="0"/>
        <v>7150</v>
      </c>
      <c r="C9" s="46">
        <f>'12'!C7</f>
        <v>3856</v>
      </c>
      <c r="D9" s="45">
        <f>'13'!C7</f>
        <v>3294</v>
      </c>
      <c r="E9" s="3"/>
      <c r="F9" s="3"/>
      <c r="G9" s="3"/>
      <c r="H9" s="3"/>
    </row>
    <row r="10" spans="1:11" s="3" customFormat="1" ht="42" customHeight="1">
      <c r="A10" s="15" t="s">
        <v>27</v>
      </c>
      <c r="B10" s="45">
        <f t="shared" si="0"/>
        <v>173</v>
      </c>
      <c r="C10" s="46">
        <f>'12'!D7</f>
        <v>75</v>
      </c>
      <c r="D10" s="45">
        <f>'13'!D7</f>
        <v>98</v>
      </c>
    </row>
    <row r="11" spans="1:11" s="3" customFormat="1" ht="32.25" customHeight="1">
      <c r="A11" s="16" t="s">
        <v>8</v>
      </c>
      <c r="B11" s="45">
        <f t="shared" si="0"/>
        <v>16</v>
      </c>
      <c r="C11" s="46">
        <f>'12'!F7</f>
        <v>15</v>
      </c>
      <c r="D11" s="45">
        <f>'13'!F7</f>
        <v>1</v>
      </c>
      <c r="G11" s="48"/>
    </row>
    <row r="12" spans="1:11" s="3" customFormat="1" ht="56.25" customHeight="1">
      <c r="A12" s="16" t="s">
        <v>28</v>
      </c>
      <c r="B12" s="45">
        <f t="shared" si="0"/>
        <v>0</v>
      </c>
      <c r="C12" s="46">
        <f>'12'!G7</f>
        <v>0</v>
      </c>
      <c r="D12" s="45">
        <f>'13'!G7</f>
        <v>0</v>
      </c>
    </row>
    <row r="13" spans="1:11" s="3" customFormat="1" ht="54.75" customHeight="1">
      <c r="A13" s="16" t="s">
        <v>10</v>
      </c>
      <c r="B13" s="45">
        <f t="shared" si="0"/>
        <v>110</v>
      </c>
      <c r="C13" s="46">
        <f>'12'!H7</f>
        <v>66</v>
      </c>
      <c r="D13" s="45">
        <f>'13'!H7</f>
        <v>44</v>
      </c>
      <c r="E13" s="48"/>
    </row>
    <row r="14" spans="1:11" s="3" customFormat="1" ht="22.5" customHeight="1">
      <c r="A14" s="301" t="s">
        <v>110</v>
      </c>
      <c r="B14" s="302"/>
      <c r="C14" s="302"/>
      <c r="D14" s="302"/>
      <c r="E14" s="48"/>
    </row>
    <row r="15" spans="1:11" ht="25.5" customHeight="1">
      <c r="A15" s="303"/>
      <c r="B15" s="304"/>
      <c r="C15" s="304"/>
      <c r="D15" s="304"/>
      <c r="E15" s="48"/>
      <c r="F15" s="3"/>
      <c r="G15" s="3"/>
      <c r="H15" s="3"/>
    </row>
    <row r="16" spans="1:11" ht="21" customHeight="1">
      <c r="A16" s="305" t="s">
        <v>0</v>
      </c>
      <c r="B16" s="306" t="s">
        <v>42</v>
      </c>
      <c r="C16" s="306" t="s">
        <v>43</v>
      </c>
      <c r="D16" s="306"/>
      <c r="E16" s="3"/>
      <c r="F16" s="3"/>
      <c r="G16" s="3"/>
      <c r="H16" s="3"/>
    </row>
    <row r="17" spans="1:4" ht="27" customHeight="1">
      <c r="A17" s="305"/>
      <c r="B17" s="306"/>
      <c r="C17" s="41" t="s">
        <v>44</v>
      </c>
      <c r="D17" s="43" t="s">
        <v>45</v>
      </c>
    </row>
    <row r="18" spans="1:4" ht="30" customHeight="1">
      <c r="A18" s="49" t="s">
        <v>5</v>
      </c>
      <c r="B18" s="50">
        <f>C18+D18</f>
        <v>6009</v>
      </c>
      <c r="C18" s="50">
        <f>'12'!I7</f>
        <v>3201</v>
      </c>
      <c r="D18" s="50">
        <f>'13'!I7</f>
        <v>2808</v>
      </c>
    </row>
    <row r="19" spans="1:4" ht="27" customHeight="1">
      <c r="A19" s="51" t="s">
        <v>26</v>
      </c>
      <c r="B19" s="50">
        <f>C19+D19</f>
        <v>5916</v>
      </c>
      <c r="C19" s="50">
        <f>'12'!J7</f>
        <v>3141</v>
      </c>
      <c r="D19" s="50">
        <f>'13'!J7</f>
        <v>2775</v>
      </c>
    </row>
    <row r="20" spans="1:4" ht="27" customHeight="1">
      <c r="A20" s="51" t="s">
        <v>14</v>
      </c>
      <c r="B20" s="50">
        <f>C20+D20</f>
        <v>380</v>
      </c>
      <c r="C20" s="50">
        <f>'12'!K7</f>
        <v>253</v>
      </c>
      <c r="D20" s="50">
        <f>'13'!K7</f>
        <v>127</v>
      </c>
    </row>
    <row r="21" spans="1:4">
      <c r="B21" s="52"/>
      <c r="C21" s="52"/>
      <c r="D21" s="52"/>
    </row>
    <row r="22" spans="1:4">
      <c r="D22" s="52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4999999999999" right="0" top="0.39374999999999999" bottom="0" header="0.511811023622047" footer="0.511811023622047"/>
  <pageSetup paperSize="9" scale="9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view="pageBreakPreview" zoomScale="90" zoomScaleNormal="85" zoomScalePageLayoutView="90" workbookViewId="0">
      <selection activeCell="H16" sqref="H16"/>
    </sheetView>
  </sheetViews>
  <sheetFormatPr defaultColWidth="9.140625" defaultRowHeight="15.75"/>
  <cols>
    <col min="1" max="1" width="21.42578125" style="53" customWidth="1"/>
    <col min="2" max="2" width="11.140625" style="53" customWidth="1"/>
    <col min="3" max="3" width="12.42578125" style="54" customWidth="1"/>
    <col min="4" max="4" width="10.42578125" style="54" customWidth="1"/>
    <col min="5" max="5" width="11.7109375" style="54" customWidth="1"/>
    <col min="6" max="6" width="10.140625" style="54" customWidth="1"/>
    <col min="7" max="7" width="16.85546875" style="54" customWidth="1"/>
    <col min="8" max="8" width="17.42578125" style="54" customWidth="1"/>
    <col min="9" max="9" width="11.28515625" style="54" customWidth="1"/>
    <col min="10" max="10" width="11.5703125" style="54" customWidth="1"/>
    <col min="11" max="11" width="11.85546875" style="54" customWidth="1"/>
    <col min="12" max="1024" width="9.140625" style="54"/>
  </cols>
  <sheetData>
    <row r="1" spans="1:11" s="55" customFormat="1" ht="45.75" customHeight="1">
      <c r="A1" s="308" t="s">
        <v>99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s="55" customFormat="1" ht="11.25" customHeight="1">
      <c r="C2" s="56"/>
      <c r="D2" s="56"/>
      <c r="E2" s="56"/>
      <c r="G2" s="56"/>
      <c r="H2" s="56"/>
      <c r="I2" s="56"/>
      <c r="J2" s="57"/>
      <c r="K2" s="55" t="s">
        <v>46</v>
      </c>
    </row>
    <row r="3" spans="1:11" s="58" customFormat="1" ht="21.75" customHeight="1">
      <c r="A3" s="309"/>
      <c r="B3" s="310" t="s">
        <v>47</v>
      </c>
      <c r="C3" s="310" t="s">
        <v>48</v>
      </c>
      <c r="D3" s="310" t="s">
        <v>29</v>
      </c>
      <c r="E3" s="310" t="s">
        <v>49</v>
      </c>
      <c r="F3" s="310" t="s">
        <v>50</v>
      </c>
      <c r="G3" s="310" t="s">
        <v>51</v>
      </c>
      <c r="H3" s="310" t="s">
        <v>20</v>
      </c>
      <c r="I3" s="310" t="s">
        <v>52</v>
      </c>
      <c r="J3" s="311" t="s">
        <v>53</v>
      </c>
      <c r="K3" s="310" t="s">
        <v>22</v>
      </c>
    </row>
    <row r="4" spans="1:11" s="59" customFormat="1" ht="9" customHeight="1">
      <c r="A4" s="309"/>
      <c r="B4" s="310"/>
      <c r="C4" s="310"/>
      <c r="D4" s="310"/>
      <c r="E4" s="310"/>
      <c r="F4" s="310"/>
      <c r="G4" s="310"/>
      <c r="H4" s="310"/>
      <c r="I4" s="310"/>
      <c r="J4" s="311"/>
      <c r="K4" s="310"/>
    </row>
    <row r="5" spans="1:11" s="59" customFormat="1" ht="42.75" customHeight="1">
      <c r="A5" s="309"/>
      <c r="B5" s="310"/>
      <c r="C5" s="310"/>
      <c r="D5" s="310"/>
      <c r="E5" s="310"/>
      <c r="F5" s="310"/>
      <c r="G5" s="310"/>
      <c r="H5" s="310"/>
      <c r="I5" s="310"/>
      <c r="J5" s="311"/>
      <c r="K5" s="310"/>
    </row>
    <row r="6" spans="1:11" s="61" customFormat="1" ht="9" customHeight="1">
      <c r="A6" s="60" t="s">
        <v>4</v>
      </c>
      <c r="B6" s="60">
        <v>1</v>
      </c>
      <c r="C6" s="60">
        <v>2</v>
      </c>
      <c r="D6" s="60">
        <v>3</v>
      </c>
      <c r="E6" s="60">
        <v>4</v>
      </c>
      <c r="F6" s="60">
        <v>5</v>
      </c>
      <c r="G6" s="60">
        <v>6</v>
      </c>
      <c r="H6" s="60">
        <v>7</v>
      </c>
      <c r="I6" s="60">
        <v>8</v>
      </c>
      <c r="J6" s="60">
        <v>9</v>
      </c>
      <c r="K6" s="60">
        <v>10</v>
      </c>
    </row>
    <row r="7" spans="1:11" s="63" customFormat="1" ht="24" customHeight="1">
      <c r="A7" s="62" t="s">
        <v>24</v>
      </c>
      <c r="B7" s="99">
        <v>4004</v>
      </c>
      <c r="C7" s="99">
        <v>3856</v>
      </c>
      <c r="D7" s="99">
        <v>75</v>
      </c>
      <c r="E7" s="99">
        <v>45</v>
      </c>
      <c r="F7" s="99">
        <v>15</v>
      </c>
      <c r="G7" s="99">
        <v>0</v>
      </c>
      <c r="H7" s="99">
        <v>66</v>
      </c>
      <c r="I7" s="99">
        <v>3201</v>
      </c>
      <c r="J7" s="99">
        <v>3141</v>
      </c>
      <c r="K7" s="99">
        <v>253</v>
      </c>
    </row>
    <row r="8" spans="1:11" ht="15" customHeight="1">
      <c r="A8" s="30" t="s">
        <v>103</v>
      </c>
      <c r="B8" s="246">
        <v>484</v>
      </c>
      <c r="C8" s="100">
        <v>466</v>
      </c>
      <c r="D8" s="101">
        <v>17</v>
      </c>
      <c r="E8" s="100">
        <v>14</v>
      </c>
      <c r="F8" s="100">
        <v>3</v>
      </c>
      <c r="G8" s="101">
        <v>0</v>
      </c>
      <c r="H8" s="101">
        <v>9</v>
      </c>
      <c r="I8" s="101">
        <v>387</v>
      </c>
      <c r="J8" s="100">
        <v>377</v>
      </c>
      <c r="K8" s="100">
        <v>62</v>
      </c>
    </row>
    <row r="9" spans="1:11" ht="15" customHeight="1">
      <c r="A9" s="30" t="s">
        <v>104</v>
      </c>
      <c r="B9" s="246">
        <v>886</v>
      </c>
      <c r="C9" s="100">
        <v>877</v>
      </c>
      <c r="D9" s="101">
        <v>6</v>
      </c>
      <c r="E9" s="100">
        <v>6</v>
      </c>
      <c r="F9" s="100">
        <v>0</v>
      </c>
      <c r="G9" s="101">
        <v>0</v>
      </c>
      <c r="H9" s="101">
        <v>46</v>
      </c>
      <c r="I9" s="101">
        <v>743</v>
      </c>
      <c r="J9" s="100">
        <v>736</v>
      </c>
      <c r="K9" s="100">
        <v>39</v>
      </c>
    </row>
    <row r="10" spans="1:11" ht="15" customHeight="1">
      <c r="A10" s="30" t="s">
        <v>105</v>
      </c>
      <c r="B10" s="246">
        <v>768</v>
      </c>
      <c r="C10" s="100">
        <v>763</v>
      </c>
      <c r="D10" s="101">
        <v>4</v>
      </c>
      <c r="E10" s="100">
        <v>4</v>
      </c>
      <c r="F10" s="100">
        <v>1</v>
      </c>
      <c r="G10" s="101">
        <v>0</v>
      </c>
      <c r="H10" s="101">
        <v>5</v>
      </c>
      <c r="I10" s="101">
        <v>644</v>
      </c>
      <c r="J10" s="100">
        <v>641</v>
      </c>
      <c r="K10" s="100">
        <v>33</v>
      </c>
    </row>
    <row r="11" spans="1:11" ht="15" customHeight="1">
      <c r="A11" s="30" t="s">
        <v>106</v>
      </c>
      <c r="B11" s="246">
        <v>1033</v>
      </c>
      <c r="C11" s="100">
        <v>1014</v>
      </c>
      <c r="D11" s="101">
        <v>5</v>
      </c>
      <c r="E11" s="100">
        <v>5</v>
      </c>
      <c r="F11" s="100">
        <v>7</v>
      </c>
      <c r="G11" s="101">
        <v>0</v>
      </c>
      <c r="H11" s="101">
        <v>5</v>
      </c>
      <c r="I11" s="101">
        <v>846</v>
      </c>
      <c r="J11" s="100">
        <v>835</v>
      </c>
      <c r="K11" s="100">
        <v>42</v>
      </c>
    </row>
    <row r="12" spans="1:11" ht="15" customHeight="1">
      <c r="A12" s="30" t="s">
        <v>107</v>
      </c>
      <c r="B12" s="246">
        <v>833</v>
      </c>
      <c r="C12" s="100">
        <v>736</v>
      </c>
      <c r="D12" s="101">
        <v>43</v>
      </c>
      <c r="E12" s="100">
        <v>16</v>
      </c>
      <c r="F12" s="100">
        <v>4</v>
      </c>
      <c r="G12" s="101">
        <v>0</v>
      </c>
      <c r="H12" s="101">
        <v>1</v>
      </c>
      <c r="I12" s="101">
        <v>581</v>
      </c>
      <c r="J12" s="100">
        <v>552</v>
      </c>
      <c r="K12" s="100">
        <v>77</v>
      </c>
    </row>
    <row r="13" spans="1:11">
      <c r="H13" s="64"/>
      <c r="I13" s="65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.511811023622047" footer="0.511811023622047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"/>
  <sheetViews>
    <sheetView view="pageBreakPreview" zoomScale="90" zoomScaleNormal="85" zoomScalePageLayoutView="90" workbookViewId="0">
      <selection activeCell="G19" sqref="G19"/>
    </sheetView>
  </sheetViews>
  <sheetFormatPr defaultColWidth="9.140625" defaultRowHeight="15.75"/>
  <cols>
    <col min="1" max="1" width="22.140625" style="53" customWidth="1"/>
    <col min="2" max="2" width="10.5703125" style="53" customWidth="1"/>
    <col min="3" max="3" width="11.28515625" style="54" customWidth="1"/>
    <col min="4" max="4" width="12.42578125" style="54" customWidth="1"/>
    <col min="5" max="5" width="11.85546875" style="54" customWidth="1"/>
    <col min="6" max="6" width="10.5703125" style="54" customWidth="1"/>
    <col min="7" max="7" width="18" style="54" customWidth="1"/>
    <col min="8" max="8" width="14.7109375" style="54" customWidth="1"/>
    <col min="9" max="9" width="10.5703125" style="54" customWidth="1"/>
    <col min="10" max="10" width="12" style="54" customWidth="1"/>
    <col min="11" max="11" width="12.140625" style="54" customWidth="1"/>
    <col min="12" max="1024" width="9.140625" style="54"/>
  </cols>
  <sheetData>
    <row r="1" spans="1:11" s="55" customFormat="1" ht="45" customHeight="1">
      <c r="A1" s="312" t="s">
        <v>100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s="55" customFormat="1" ht="11.25" customHeight="1">
      <c r="C2" s="56"/>
      <c r="D2" s="56"/>
      <c r="E2" s="56"/>
      <c r="G2" s="56"/>
      <c r="H2" s="56"/>
      <c r="I2" s="56"/>
      <c r="J2" s="57"/>
      <c r="K2" s="66" t="s">
        <v>46</v>
      </c>
    </row>
    <row r="3" spans="1:11" s="58" customFormat="1" ht="21.75" customHeight="1">
      <c r="A3" s="309"/>
      <c r="B3" s="310" t="s">
        <v>47</v>
      </c>
      <c r="C3" s="310" t="s">
        <v>48</v>
      </c>
      <c r="D3" s="310" t="s">
        <v>29</v>
      </c>
      <c r="E3" s="310" t="s">
        <v>49</v>
      </c>
      <c r="F3" s="310" t="s">
        <v>50</v>
      </c>
      <c r="G3" s="310" t="s">
        <v>51</v>
      </c>
      <c r="H3" s="310" t="s">
        <v>54</v>
      </c>
      <c r="I3" s="310" t="s">
        <v>52</v>
      </c>
      <c r="J3" s="311" t="s">
        <v>53</v>
      </c>
      <c r="K3" s="310" t="s">
        <v>22</v>
      </c>
    </row>
    <row r="4" spans="1:11" s="59" customFormat="1" ht="9" customHeight="1">
      <c r="A4" s="309"/>
      <c r="B4" s="310"/>
      <c r="C4" s="310"/>
      <c r="D4" s="310"/>
      <c r="E4" s="310"/>
      <c r="F4" s="310"/>
      <c r="G4" s="310"/>
      <c r="H4" s="310"/>
      <c r="I4" s="310"/>
      <c r="J4" s="311"/>
      <c r="K4" s="310"/>
    </row>
    <row r="5" spans="1:11" s="59" customFormat="1" ht="40.5" customHeight="1">
      <c r="A5" s="309"/>
      <c r="B5" s="310"/>
      <c r="C5" s="310"/>
      <c r="D5" s="310"/>
      <c r="E5" s="310"/>
      <c r="F5" s="310"/>
      <c r="G5" s="310"/>
      <c r="H5" s="310"/>
      <c r="I5" s="310"/>
      <c r="J5" s="311"/>
      <c r="K5" s="310"/>
    </row>
    <row r="6" spans="1:11" s="61" customFormat="1" ht="9" customHeight="1">
      <c r="A6" s="60" t="s">
        <v>4</v>
      </c>
      <c r="B6" s="60">
        <v>1</v>
      </c>
      <c r="C6" s="60">
        <v>2</v>
      </c>
      <c r="D6" s="60">
        <v>3</v>
      </c>
      <c r="E6" s="60">
        <v>4</v>
      </c>
      <c r="F6" s="60">
        <v>5</v>
      </c>
      <c r="G6" s="60">
        <v>6</v>
      </c>
      <c r="H6" s="60">
        <v>7</v>
      </c>
      <c r="I6" s="60">
        <v>8</v>
      </c>
      <c r="J6" s="60">
        <v>9</v>
      </c>
      <c r="K6" s="60">
        <v>10</v>
      </c>
    </row>
    <row r="7" spans="1:11" s="63" customFormat="1" ht="24" customHeight="1">
      <c r="A7" s="62" t="s">
        <v>24</v>
      </c>
      <c r="B7" s="99">
        <v>3376</v>
      </c>
      <c r="C7" s="99">
        <v>3294</v>
      </c>
      <c r="D7" s="99">
        <v>98</v>
      </c>
      <c r="E7" s="99">
        <v>75</v>
      </c>
      <c r="F7" s="99">
        <v>1</v>
      </c>
      <c r="G7" s="99">
        <v>0</v>
      </c>
      <c r="H7" s="99">
        <v>44</v>
      </c>
      <c r="I7" s="99">
        <v>2808</v>
      </c>
      <c r="J7" s="99">
        <v>2775</v>
      </c>
      <c r="K7" s="99">
        <v>127</v>
      </c>
    </row>
    <row r="8" spans="1:11" ht="15" customHeight="1">
      <c r="A8" s="30" t="s">
        <v>103</v>
      </c>
      <c r="B8" s="246">
        <v>419</v>
      </c>
      <c r="C8" s="100">
        <v>410</v>
      </c>
      <c r="D8" s="101">
        <v>33</v>
      </c>
      <c r="E8" s="100">
        <v>28</v>
      </c>
      <c r="F8" s="100">
        <v>0</v>
      </c>
      <c r="G8" s="101">
        <v>0</v>
      </c>
      <c r="H8" s="101">
        <v>6</v>
      </c>
      <c r="I8" s="101">
        <v>317</v>
      </c>
      <c r="J8" s="100">
        <v>316</v>
      </c>
      <c r="K8" s="100">
        <v>30</v>
      </c>
    </row>
    <row r="9" spans="1:11" ht="15" customHeight="1">
      <c r="A9" s="30" t="s">
        <v>104</v>
      </c>
      <c r="B9" s="246">
        <v>743</v>
      </c>
      <c r="C9" s="100">
        <v>740</v>
      </c>
      <c r="D9" s="101">
        <v>8</v>
      </c>
      <c r="E9" s="100">
        <v>8</v>
      </c>
      <c r="F9" s="100">
        <v>1</v>
      </c>
      <c r="G9" s="101">
        <v>0</v>
      </c>
      <c r="H9" s="101">
        <v>34</v>
      </c>
      <c r="I9" s="101">
        <v>654</v>
      </c>
      <c r="J9" s="100">
        <v>653</v>
      </c>
      <c r="K9" s="100">
        <v>14</v>
      </c>
    </row>
    <row r="10" spans="1:11" ht="15" customHeight="1">
      <c r="A10" s="30" t="s">
        <v>105</v>
      </c>
      <c r="B10" s="246">
        <v>634</v>
      </c>
      <c r="C10" s="100">
        <v>627</v>
      </c>
      <c r="D10" s="101">
        <v>7</v>
      </c>
      <c r="E10" s="100">
        <v>6</v>
      </c>
      <c r="F10" s="100">
        <v>0</v>
      </c>
      <c r="G10" s="101">
        <v>0</v>
      </c>
      <c r="H10" s="101">
        <v>3</v>
      </c>
      <c r="I10" s="101">
        <v>543</v>
      </c>
      <c r="J10" s="100">
        <v>538</v>
      </c>
      <c r="K10" s="100">
        <v>15</v>
      </c>
    </row>
    <row r="11" spans="1:11" ht="15" customHeight="1">
      <c r="A11" s="30" t="s">
        <v>106</v>
      </c>
      <c r="B11" s="246">
        <v>943</v>
      </c>
      <c r="C11" s="100">
        <v>932</v>
      </c>
      <c r="D11" s="101">
        <v>10</v>
      </c>
      <c r="E11" s="100">
        <v>8</v>
      </c>
      <c r="F11" s="100">
        <v>0</v>
      </c>
      <c r="G11" s="101">
        <v>0</v>
      </c>
      <c r="H11" s="101">
        <v>1</v>
      </c>
      <c r="I11" s="101">
        <v>813</v>
      </c>
      <c r="J11" s="100">
        <v>810</v>
      </c>
      <c r="K11" s="100">
        <v>30</v>
      </c>
    </row>
    <row r="12" spans="1:11" ht="15" customHeight="1">
      <c r="A12" s="30" t="s">
        <v>107</v>
      </c>
      <c r="B12" s="246">
        <v>637</v>
      </c>
      <c r="C12" s="100">
        <v>585</v>
      </c>
      <c r="D12" s="101">
        <v>40</v>
      </c>
      <c r="E12" s="100">
        <v>25</v>
      </c>
      <c r="F12" s="100">
        <v>0</v>
      </c>
      <c r="G12" s="101">
        <v>0</v>
      </c>
      <c r="H12" s="101">
        <v>0</v>
      </c>
      <c r="I12" s="101">
        <v>481</v>
      </c>
      <c r="J12" s="100">
        <v>458</v>
      </c>
      <c r="K12" s="100">
        <v>38</v>
      </c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.511811023622047" footer="0.511811023622047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view="pageBreakPreview" zoomScale="90" zoomScaleNormal="70" zoomScalePageLayoutView="90" workbookViewId="0">
      <selection activeCell="M7" sqref="M7"/>
    </sheetView>
  </sheetViews>
  <sheetFormatPr defaultColWidth="8" defaultRowHeight="15"/>
  <cols>
    <col min="1" max="1" width="59" style="67" customWidth="1"/>
    <col min="2" max="3" width="15.140625" style="2" customWidth="1"/>
    <col min="4" max="4" width="8.7109375" style="67" customWidth="1"/>
    <col min="5" max="5" width="11" style="67" customWidth="1"/>
    <col min="6" max="7" width="15.140625" style="67" customWidth="1"/>
    <col min="8" max="8" width="8.85546875" style="67" customWidth="1"/>
    <col min="9" max="10" width="10.85546875" style="67" customWidth="1"/>
    <col min="11" max="11" width="11.28515625" style="67" customWidth="1"/>
    <col min="12" max="1024" width="8" style="67"/>
  </cols>
  <sheetData>
    <row r="1" spans="1:11" ht="27" customHeight="1">
      <c r="A1" s="252" t="s">
        <v>39</v>
      </c>
      <c r="B1" s="252"/>
      <c r="C1" s="252"/>
      <c r="D1" s="252"/>
      <c r="E1" s="252"/>
      <c r="F1" s="252"/>
      <c r="G1" s="252"/>
      <c r="H1" s="252"/>
      <c r="I1" s="252"/>
      <c r="J1" s="68"/>
    </row>
    <row r="2" spans="1:11" ht="23.25" customHeight="1">
      <c r="A2" s="316" t="s">
        <v>55</v>
      </c>
      <c r="B2" s="316"/>
      <c r="C2" s="316"/>
      <c r="D2" s="316"/>
      <c r="E2" s="316"/>
      <c r="F2" s="316"/>
      <c r="G2" s="316"/>
      <c r="H2" s="316"/>
      <c r="I2" s="316"/>
      <c r="J2" s="68"/>
    </row>
    <row r="3" spans="1:11" ht="13.5" customHeight="1">
      <c r="A3" s="69"/>
      <c r="B3" s="69"/>
      <c r="C3" s="69"/>
      <c r="D3" s="69"/>
      <c r="E3" s="69"/>
    </row>
    <row r="4" spans="1:11" s="47" customFormat="1" ht="30.75" customHeight="1">
      <c r="A4" s="314" t="s">
        <v>0</v>
      </c>
      <c r="B4" s="317" t="s">
        <v>62</v>
      </c>
      <c r="C4" s="318"/>
      <c r="D4" s="318"/>
      <c r="E4" s="319"/>
      <c r="F4" s="317" t="s">
        <v>56</v>
      </c>
      <c r="G4" s="318"/>
      <c r="H4" s="318"/>
      <c r="I4" s="319"/>
      <c r="J4" s="70"/>
    </row>
    <row r="5" spans="1:11" s="47" customFormat="1" ht="23.25" customHeight="1">
      <c r="A5" s="314"/>
      <c r="B5" s="253" t="s">
        <v>91</v>
      </c>
      <c r="C5" s="253" t="s">
        <v>92</v>
      </c>
      <c r="D5" s="315" t="s">
        <v>1</v>
      </c>
      <c r="E5" s="315"/>
      <c r="F5" s="253" t="s">
        <v>91</v>
      </c>
      <c r="G5" s="253" t="s">
        <v>92</v>
      </c>
      <c r="H5" s="315" t="s">
        <v>1</v>
      </c>
      <c r="I5" s="315"/>
      <c r="J5" s="71"/>
    </row>
    <row r="6" spans="1:11" s="47" customFormat="1" ht="36.75" customHeight="1">
      <c r="A6" s="314"/>
      <c r="B6" s="254"/>
      <c r="C6" s="254"/>
      <c r="D6" s="72" t="s">
        <v>2</v>
      </c>
      <c r="E6" s="73" t="s">
        <v>57</v>
      </c>
      <c r="F6" s="254"/>
      <c r="G6" s="254"/>
      <c r="H6" s="72" t="s">
        <v>2</v>
      </c>
      <c r="I6" s="73" t="s">
        <v>3</v>
      </c>
      <c r="J6" s="74"/>
    </row>
    <row r="7" spans="1:11" s="76" customFormat="1" ht="15.75" customHeight="1">
      <c r="A7" s="7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5"/>
    </row>
    <row r="8" spans="1:11" s="76" customFormat="1" ht="27" customHeight="1">
      <c r="A8" s="77" t="s">
        <v>5</v>
      </c>
      <c r="B8" s="10">
        <f>'15'!B8</f>
        <v>6820</v>
      </c>
      <c r="C8" s="10">
        <f>'15'!C8</f>
        <v>4134</v>
      </c>
      <c r="D8" s="78">
        <f t="shared" ref="D8:D13" si="0">IF(B8=0,"",ROUND(C8/B8*100,1))</f>
        <v>60.6</v>
      </c>
      <c r="E8" s="79">
        <f t="shared" ref="E8:E13" si="1">C8-B8</f>
        <v>-2686</v>
      </c>
      <c r="F8" s="10">
        <f>'16'!B8</f>
        <v>6105</v>
      </c>
      <c r="G8" s="10">
        <f>'16'!C8</f>
        <v>3246</v>
      </c>
      <c r="H8" s="78">
        <f t="shared" ref="H8:H13" si="2">IF(F8=0,"",ROUND(G8/F8*100,1))</f>
        <v>53.2</v>
      </c>
      <c r="I8" s="79">
        <f t="shared" ref="I8:I13" si="3">G8-F8</f>
        <v>-2859</v>
      </c>
      <c r="J8" s="80"/>
      <c r="K8" s="81"/>
    </row>
    <row r="9" spans="1:11" s="47" customFormat="1" ht="27" customHeight="1">
      <c r="A9" s="77" t="s">
        <v>26</v>
      </c>
      <c r="B9" s="10">
        <f>'15'!E8</f>
        <v>6546</v>
      </c>
      <c r="C9" s="10">
        <f>'15'!F8</f>
        <v>3973</v>
      </c>
      <c r="D9" s="78">
        <f t="shared" si="0"/>
        <v>60.7</v>
      </c>
      <c r="E9" s="79">
        <f t="shared" si="1"/>
        <v>-2573</v>
      </c>
      <c r="F9" s="10">
        <f>'16'!E8</f>
        <v>5964</v>
      </c>
      <c r="G9" s="10">
        <f>'16'!F8</f>
        <v>3177</v>
      </c>
      <c r="H9" s="78">
        <f t="shared" si="2"/>
        <v>53.3</v>
      </c>
      <c r="I9" s="79">
        <f t="shared" si="3"/>
        <v>-2787</v>
      </c>
      <c r="J9" s="80"/>
      <c r="K9" s="81"/>
    </row>
    <row r="10" spans="1:11" s="47" customFormat="1" ht="27" customHeight="1">
      <c r="A10" s="82" t="s">
        <v>27</v>
      </c>
      <c r="B10" s="10">
        <f>'15'!H8</f>
        <v>767</v>
      </c>
      <c r="C10" s="10">
        <f>'15'!I8</f>
        <v>143</v>
      </c>
      <c r="D10" s="78">
        <f t="shared" si="0"/>
        <v>18.600000000000001</v>
      </c>
      <c r="E10" s="79">
        <f t="shared" si="1"/>
        <v>-624</v>
      </c>
      <c r="F10" s="10">
        <f>'16'!H8</f>
        <v>325</v>
      </c>
      <c r="G10" s="10">
        <f>'16'!I8</f>
        <v>30</v>
      </c>
      <c r="H10" s="78">
        <f t="shared" si="2"/>
        <v>9.1999999999999993</v>
      </c>
      <c r="I10" s="79">
        <f t="shared" si="3"/>
        <v>-295</v>
      </c>
      <c r="J10" s="80"/>
      <c r="K10" s="81"/>
    </row>
    <row r="11" spans="1:11" s="47" customFormat="1" ht="27" customHeight="1">
      <c r="A11" s="77" t="s">
        <v>8</v>
      </c>
      <c r="B11" s="10">
        <f>'15'!K8</f>
        <v>230</v>
      </c>
      <c r="C11" s="10">
        <f>'15'!L8</f>
        <v>8</v>
      </c>
      <c r="D11" s="78">
        <f t="shared" si="0"/>
        <v>3.5</v>
      </c>
      <c r="E11" s="79">
        <f t="shared" si="1"/>
        <v>-222</v>
      </c>
      <c r="F11" s="10">
        <f>'16'!K8</f>
        <v>609</v>
      </c>
      <c r="G11" s="10">
        <f>'16'!L8</f>
        <v>8</v>
      </c>
      <c r="H11" s="78">
        <f t="shared" si="2"/>
        <v>1.3</v>
      </c>
      <c r="I11" s="79">
        <f t="shared" si="3"/>
        <v>-601</v>
      </c>
      <c r="J11" s="80"/>
      <c r="K11" s="81"/>
    </row>
    <row r="12" spans="1:11" s="47" customFormat="1" ht="39.75" customHeight="1">
      <c r="A12" s="77" t="s">
        <v>28</v>
      </c>
      <c r="B12" s="10">
        <f>'15'!N8</f>
        <v>49</v>
      </c>
      <c r="C12" s="10">
        <f>'15'!O8</f>
        <v>0</v>
      </c>
      <c r="D12" s="78">
        <f t="shared" si="0"/>
        <v>0</v>
      </c>
      <c r="E12" s="79">
        <f t="shared" si="1"/>
        <v>-49</v>
      </c>
      <c r="F12" s="10">
        <f>'16'!N8</f>
        <v>116</v>
      </c>
      <c r="G12" s="10">
        <f>'16'!O8</f>
        <v>0</v>
      </c>
      <c r="H12" s="78">
        <f t="shared" si="2"/>
        <v>0</v>
      </c>
      <c r="I12" s="79">
        <f t="shared" si="3"/>
        <v>-116</v>
      </c>
      <c r="J12" s="80"/>
      <c r="K12" s="81"/>
    </row>
    <row r="13" spans="1:11" s="47" customFormat="1" ht="39.75" customHeight="1">
      <c r="A13" s="77" t="s">
        <v>10</v>
      </c>
      <c r="B13" s="10">
        <f>'15'!Q8</f>
        <v>4240</v>
      </c>
      <c r="C13" s="10">
        <f>'15'!R8</f>
        <v>59</v>
      </c>
      <c r="D13" s="78">
        <f t="shared" si="0"/>
        <v>1.4</v>
      </c>
      <c r="E13" s="79">
        <f t="shared" si="1"/>
        <v>-4181</v>
      </c>
      <c r="F13" s="10">
        <f>'16'!Q8</f>
        <v>4253</v>
      </c>
      <c r="G13" s="10">
        <f>'16'!R8</f>
        <v>51</v>
      </c>
      <c r="H13" s="78">
        <f t="shared" si="2"/>
        <v>1.2</v>
      </c>
      <c r="I13" s="79">
        <f t="shared" si="3"/>
        <v>-4202</v>
      </c>
      <c r="J13" s="80"/>
      <c r="K13" s="81"/>
    </row>
    <row r="14" spans="1:11" s="47" customFormat="1" ht="12.75" customHeight="1">
      <c r="A14" s="83"/>
      <c r="B14" s="313" t="s">
        <v>11</v>
      </c>
      <c r="C14" s="313"/>
      <c r="D14" s="313"/>
      <c r="E14" s="313"/>
      <c r="F14" s="313"/>
      <c r="G14" s="313"/>
      <c r="H14" s="313"/>
      <c r="I14" s="313"/>
      <c r="J14" s="84"/>
      <c r="K14" s="81"/>
    </row>
    <row r="15" spans="1:11" s="47" customFormat="1" ht="18" customHeight="1">
      <c r="A15" s="85"/>
      <c r="B15" s="313"/>
      <c r="C15" s="313"/>
      <c r="D15" s="313"/>
      <c r="E15" s="313"/>
      <c r="F15" s="313"/>
      <c r="G15" s="313"/>
      <c r="H15" s="313"/>
      <c r="I15" s="313"/>
      <c r="J15" s="84"/>
      <c r="K15" s="81"/>
    </row>
    <row r="16" spans="1:11" s="47" customFormat="1" ht="20.25" customHeight="1">
      <c r="A16" s="314" t="s">
        <v>0</v>
      </c>
      <c r="B16" s="249" t="s">
        <v>93</v>
      </c>
      <c r="C16" s="249" t="s">
        <v>94</v>
      </c>
      <c r="D16" s="315" t="s">
        <v>1</v>
      </c>
      <c r="E16" s="315"/>
      <c r="F16" s="249" t="s">
        <v>93</v>
      </c>
      <c r="G16" s="249" t="s">
        <v>94</v>
      </c>
      <c r="H16" s="315" t="s">
        <v>1</v>
      </c>
      <c r="I16" s="315"/>
      <c r="J16" s="71"/>
      <c r="K16" s="81"/>
    </row>
    <row r="17" spans="1:11" ht="39" customHeight="1">
      <c r="A17" s="314"/>
      <c r="B17" s="250"/>
      <c r="C17" s="250"/>
      <c r="D17" s="86" t="s">
        <v>2</v>
      </c>
      <c r="E17" s="73" t="s">
        <v>58</v>
      </c>
      <c r="F17" s="250"/>
      <c r="G17" s="250"/>
      <c r="H17" s="86" t="s">
        <v>2</v>
      </c>
      <c r="I17" s="73" t="s">
        <v>12</v>
      </c>
      <c r="J17" s="74"/>
      <c r="K17" s="87"/>
    </row>
    <row r="18" spans="1:11" ht="27" customHeight="1">
      <c r="A18" s="77" t="s">
        <v>5</v>
      </c>
      <c r="B18" s="88">
        <f>'15'!T8</f>
        <v>5048</v>
      </c>
      <c r="C18" s="88">
        <f>'15'!U8</f>
        <v>3277</v>
      </c>
      <c r="D18" s="92">
        <f>IF(B18=0,"",ROUND(C18/B18*100,1))</f>
        <v>64.900000000000006</v>
      </c>
      <c r="E18" s="93">
        <f>C18-B18</f>
        <v>-1771</v>
      </c>
      <c r="F18" s="89">
        <f>'16'!T8</f>
        <v>4850</v>
      </c>
      <c r="G18" s="89">
        <f>'16'!U8</f>
        <v>2732</v>
      </c>
      <c r="H18" s="92">
        <f>IF(F18=0,"",ROUND(G18/F18*100,1))</f>
        <v>56.3</v>
      </c>
      <c r="I18" s="93">
        <f>G18-F18</f>
        <v>-2118</v>
      </c>
      <c r="J18" s="90"/>
      <c r="K18" s="87"/>
    </row>
    <row r="19" spans="1:11" ht="27" customHeight="1">
      <c r="A19" s="91" t="s">
        <v>26</v>
      </c>
      <c r="B19" s="88">
        <f>'15'!W8</f>
        <v>4918</v>
      </c>
      <c r="C19" s="88">
        <f>'15'!X8</f>
        <v>3213</v>
      </c>
      <c r="D19" s="92">
        <f>IF(B19=0,"",ROUND(C19/B19*100,1))</f>
        <v>65.3</v>
      </c>
      <c r="E19" s="93">
        <f>C19-B19</f>
        <v>-1705</v>
      </c>
      <c r="F19" s="89">
        <f>'16'!W8</f>
        <v>4795</v>
      </c>
      <c r="G19" s="89">
        <f>'16'!X8</f>
        <v>2703</v>
      </c>
      <c r="H19" s="92">
        <f>IF(F19=0,"",ROUND(G19/F19*100,1))</f>
        <v>56.4</v>
      </c>
      <c r="I19" s="93">
        <f>G19-F19</f>
        <v>-2092</v>
      </c>
      <c r="J19" s="90"/>
      <c r="K19" s="87"/>
    </row>
    <row r="20" spans="1:11" ht="29.25" customHeight="1">
      <c r="A20" s="91" t="s">
        <v>14</v>
      </c>
      <c r="B20" s="88">
        <f>'15'!Z8</f>
        <v>4096</v>
      </c>
      <c r="C20" s="88">
        <f>'15'!AA8</f>
        <v>276</v>
      </c>
      <c r="D20" s="92">
        <f>IF(B20=0,"",ROUND(C20/B20*100,1))</f>
        <v>6.7</v>
      </c>
      <c r="E20" s="93">
        <f>C20-B20</f>
        <v>-3820</v>
      </c>
      <c r="F20" s="89">
        <f>'16'!Z8</f>
        <v>4086</v>
      </c>
      <c r="G20" s="89">
        <f>'16'!AA8</f>
        <v>104</v>
      </c>
      <c r="H20" s="92">
        <f>IF(F20=0,"",ROUND(G20/F20*100,1))</f>
        <v>2.5</v>
      </c>
      <c r="I20" s="93">
        <f>G20-F20</f>
        <v>-3982</v>
      </c>
      <c r="J20" s="94"/>
      <c r="K20" s="87"/>
    </row>
  </sheetData>
  <mergeCells count="19">
    <mergeCell ref="A1:I1"/>
    <mergeCell ref="A2:I2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B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17013888888888901" right="0.17013888888888901" top="0.32013888888888897" bottom="0.17013888888888901" header="0.511811023622047" footer="0.511811023622047"/>
  <pageSetup paperSize="9" scale="9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view="pageBreakPreview" zoomScale="90" zoomScaleNormal="80" zoomScaleSheetLayoutView="90" workbookViewId="0">
      <selection activeCell="J21" sqref="J21"/>
    </sheetView>
  </sheetViews>
  <sheetFormatPr defaultColWidth="9.140625" defaultRowHeight="15.75"/>
  <cols>
    <col min="1" max="1" width="19.85546875" style="215" customWidth="1"/>
    <col min="2" max="2" width="8.5703125" style="215" customWidth="1"/>
    <col min="3" max="28" width="8.5703125" style="214" customWidth="1"/>
    <col min="29" max="16384" width="9.140625" style="214"/>
  </cols>
  <sheetData>
    <row r="1" spans="1:32" s="192" customFormat="1" ht="20.45" customHeight="1">
      <c r="A1" s="190"/>
      <c r="B1" s="190"/>
      <c r="C1" s="326" t="s">
        <v>59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191"/>
      <c r="Q1" s="191"/>
      <c r="R1" s="191"/>
      <c r="S1" s="191"/>
      <c r="T1" s="191"/>
      <c r="U1" s="191"/>
      <c r="V1" s="191"/>
      <c r="W1" s="191"/>
      <c r="X1" s="191"/>
      <c r="Y1" s="191"/>
      <c r="AB1" s="193" t="s">
        <v>15</v>
      </c>
    </row>
    <row r="2" spans="1:32" s="192" customFormat="1" ht="20.45" customHeight="1">
      <c r="C2" s="326" t="s">
        <v>101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2" s="192" customFormat="1" ht="15" customHeight="1">
      <c r="E3" s="195"/>
      <c r="F3" s="195"/>
      <c r="G3" s="195"/>
      <c r="H3" s="195"/>
      <c r="I3" s="195"/>
      <c r="J3" s="195"/>
      <c r="K3" s="195"/>
      <c r="L3" s="195"/>
      <c r="N3" s="195"/>
      <c r="O3" s="195"/>
      <c r="P3" s="149" t="s">
        <v>16</v>
      </c>
      <c r="Q3" s="195"/>
      <c r="R3" s="195"/>
      <c r="S3" s="196"/>
      <c r="T3" s="196"/>
      <c r="U3" s="195"/>
      <c r="V3" s="195"/>
      <c r="W3" s="195"/>
      <c r="X3" s="197"/>
      <c r="Y3" s="196"/>
      <c r="AB3" s="149" t="s">
        <v>16</v>
      </c>
    </row>
    <row r="4" spans="1:32" s="200" customFormat="1" ht="21.6" customHeight="1">
      <c r="A4" s="198"/>
      <c r="B4" s="320" t="s">
        <v>47</v>
      </c>
      <c r="C4" s="321"/>
      <c r="D4" s="322"/>
      <c r="E4" s="320" t="s">
        <v>60</v>
      </c>
      <c r="F4" s="321"/>
      <c r="G4" s="322"/>
      <c r="H4" s="327" t="s">
        <v>89</v>
      </c>
      <c r="I4" s="327"/>
      <c r="J4" s="327"/>
      <c r="K4" s="320" t="s">
        <v>34</v>
      </c>
      <c r="L4" s="321"/>
      <c r="M4" s="322"/>
      <c r="N4" s="320" t="s">
        <v>51</v>
      </c>
      <c r="O4" s="321"/>
      <c r="P4" s="322"/>
      <c r="Q4" s="320" t="s">
        <v>20</v>
      </c>
      <c r="R4" s="321"/>
      <c r="S4" s="322"/>
      <c r="T4" s="320" t="s">
        <v>52</v>
      </c>
      <c r="U4" s="321"/>
      <c r="V4" s="322"/>
      <c r="W4" s="320" t="s">
        <v>36</v>
      </c>
      <c r="X4" s="321"/>
      <c r="Y4" s="321"/>
      <c r="Z4" s="320" t="s">
        <v>22</v>
      </c>
      <c r="AA4" s="321"/>
      <c r="AB4" s="322"/>
      <c r="AC4" s="199"/>
      <c r="AD4" s="199"/>
      <c r="AE4" s="199"/>
      <c r="AF4" s="199"/>
    </row>
    <row r="5" spans="1:32" s="200" customFormat="1" ht="36.75" customHeight="1">
      <c r="A5" s="201"/>
      <c r="B5" s="323"/>
      <c r="C5" s="324"/>
      <c r="D5" s="325"/>
      <c r="E5" s="323"/>
      <c r="F5" s="324"/>
      <c r="G5" s="325"/>
      <c r="H5" s="327"/>
      <c r="I5" s="327"/>
      <c r="J5" s="327"/>
      <c r="K5" s="323"/>
      <c r="L5" s="324"/>
      <c r="M5" s="325"/>
      <c r="N5" s="323"/>
      <c r="O5" s="324"/>
      <c r="P5" s="325"/>
      <c r="Q5" s="323"/>
      <c r="R5" s="324"/>
      <c r="S5" s="325"/>
      <c r="T5" s="323"/>
      <c r="U5" s="324"/>
      <c r="V5" s="325"/>
      <c r="W5" s="323"/>
      <c r="X5" s="324"/>
      <c r="Y5" s="324"/>
      <c r="Z5" s="323"/>
      <c r="AA5" s="324"/>
      <c r="AB5" s="325"/>
      <c r="AC5" s="199"/>
      <c r="AD5" s="199"/>
      <c r="AE5" s="199"/>
      <c r="AF5" s="199"/>
    </row>
    <row r="6" spans="1:32" s="192" customFormat="1" ht="25.15" customHeight="1">
      <c r="A6" s="202"/>
      <c r="B6" s="203">
        <v>2022</v>
      </c>
      <c r="C6" s="203">
        <v>2023</v>
      </c>
      <c r="D6" s="204" t="s">
        <v>2</v>
      </c>
      <c r="E6" s="203">
        <v>2022</v>
      </c>
      <c r="F6" s="203">
        <v>2023</v>
      </c>
      <c r="G6" s="204" t="s">
        <v>2</v>
      </c>
      <c r="H6" s="203">
        <v>2022</v>
      </c>
      <c r="I6" s="203">
        <v>2023</v>
      </c>
      <c r="J6" s="204" t="s">
        <v>2</v>
      </c>
      <c r="K6" s="203">
        <v>2022</v>
      </c>
      <c r="L6" s="203">
        <v>2023</v>
      </c>
      <c r="M6" s="204" t="s">
        <v>2</v>
      </c>
      <c r="N6" s="203">
        <v>2022</v>
      </c>
      <c r="O6" s="203">
        <v>2023</v>
      </c>
      <c r="P6" s="204" t="s">
        <v>2</v>
      </c>
      <c r="Q6" s="203">
        <v>2022</v>
      </c>
      <c r="R6" s="203">
        <v>2023</v>
      </c>
      <c r="S6" s="204" t="s">
        <v>2</v>
      </c>
      <c r="T6" s="203">
        <v>2022</v>
      </c>
      <c r="U6" s="203">
        <v>2023</v>
      </c>
      <c r="V6" s="204" t="s">
        <v>2</v>
      </c>
      <c r="W6" s="203">
        <v>2022</v>
      </c>
      <c r="X6" s="203">
        <v>2023</v>
      </c>
      <c r="Y6" s="204" t="s">
        <v>2</v>
      </c>
      <c r="Z6" s="203">
        <v>2022</v>
      </c>
      <c r="AA6" s="203">
        <v>2023</v>
      </c>
      <c r="AB6" s="204" t="s">
        <v>2</v>
      </c>
      <c r="AC6" s="205"/>
      <c r="AD6" s="205"/>
      <c r="AE6" s="205"/>
      <c r="AF6" s="205"/>
    </row>
    <row r="7" spans="1:32" s="200" customFormat="1" ht="12.75" customHeight="1">
      <c r="A7" s="206" t="s">
        <v>4</v>
      </c>
      <c r="B7" s="206">
        <v>1</v>
      </c>
      <c r="C7" s="206">
        <v>2</v>
      </c>
      <c r="D7" s="206">
        <v>3</v>
      </c>
      <c r="E7" s="206">
        <v>4</v>
      </c>
      <c r="F7" s="206">
        <v>5</v>
      </c>
      <c r="G7" s="206">
        <v>6</v>
      </c>
      <c r="H7" s="206">
        <v>7</v>
      </c>
      <c r="I7" s="206">
        <v>8</v>
      </c>
      <c r="J7" s="206">
        <v>9</v>
      </c>
      <c r="K7" s="206">
        <v>10</v>
      </c>
      <c r="L7" s="206">
        <v>11</v>
      </c>
      <c r="M7" s="206">
        <v>12</v>
      </c>
      <c r="N7" s="206">
        <v>13</v>
      </c>
      <c r="O7" s="206">
        <v>14</v>
      </c>
      <c r="P7" s="206">
        <v>15</v>
      </c>
      <c r="Q7" s="206">
        <v>16</v>
      </c>
      <c r="R7" s="206">
        <v>17</v>
      </c>
      <c r="S7" s="206">
        <v>18</v>
      </c>
      <c r="T7" s="206">
        <v>19</v>
      </c>
      <c r="U7" s="206">
        <v>20</v>
      </c>
      <c r="V7" s="206">
        <v>21</v>
      </c>
      <c r="W7" s="206">
        <v>22</v>
      </c>
      <c r="X7" s="206">
        <v>23</v>
      </c>
      <c r="Y7" s="206">
        <v>24</v>
      </c>
      <c r="Z7" s="206">
        <v>25</v>
      </c>
      <c r="AA7" s="206">
        <v>26</v>
      </c>
      <c r="AB7" s="206">
        <v>27</v>
      </c>
      <c r="AC7" s="207"/>
      <c r="AD7" s="207"/>
      <c r="AE7" s="207"/>
      <c r="AF7" s="207"/>
    </row>
    <row r="8" spans="1:32" s="212" customFormat="1" ht="18" customHeight="1">
      <c r="A8" s="208" t="s">
        <v>24</v>
      </c>
      <c r="B8" s="209">
        <v>6820</v>
      </c>
      <c r="C8" s="209">
        <v>4134</v>
      </c>
      <c r="D8" s="210">
        <v>60.6</v>
      </c>
      <c r="E8" s="209">
        <v>6546</v>
      </c>
      <c r="F8" s="209">
        <v>3973</v>
      </c>
      <c r="G8" s="210">
        <v>60.7</v>
      </c>
      <c r="H8" s="209">
        <v>767</v>
      </c>
      <c r="I8" s="209">
        <v>143</v>
      </c>
      <c r="J8" s="210">
        <v>18.600000000000001</v>
      </c>
      <c r="K8" s="209">
        <v>230</v>
      </c>
      <c r="L8" s="209">
        <v>8</v>
      </c>
      <c r="M8" s="210">
        <v>3.5</v>
      </c>
      <c r="N8" s="209">
        <v>49</v>
      </c>
      <c r="O8" s="209">
        <v>0</v>
      </c>
      <c r="P8" s="210">
        <v>0</v>
      </c>
      <c r="Q8" s="209">
        <v>4240</v>
      </c>
      <c r="R8" s="209">
        <v>59</v>
      </c>
      <c r="S8" s="210">
        <v>1.4</v>
      </c>
      <c r="T8" s="209">
        <v>5048</v>
      </c>
      <c r="U8" s="209">
        <v>3277</v>
      </c>
      <c r="V8" s="210">
        <v>64.900000000000006</v>
      </c>
      <c r="W8" s="209">
        <v>4918</v>
      </c>
      <c r="X8" s="209">
        <v>3213</v>
      </c>
      <c r="Y8" s="210">
        <v>65.3</v>
      </c>
      <c r="Z8" s="209">
        <v>4096</v>
      </c>
      <c r="AA8" s="209">
        <v>276</v>
      </c>
      <c r="AB8" s="210">
        <v>6.7</v>
      </c>
      <c r="AC8" s="211"/>
      <c r="AD8" s="211"/>
      <c r="AE8" s="211"/>
      <c r="AF8" s="211"/>
    </row>
    <row r="9" spans="1:32">
      <c r="A9" s="95" t="s">
        <v>103</v>
      </c>
      <c r="B9" s="241">
        <v>568</v>
      </c>
      <c r="C9" s="239">
        <v>366</v>
      </c>
      <c r="D9" s="237">
        <f t="shared" ref="D9:D13" si="0">IF(B9=0,"",ROUND(C9/B9*100,1))</f>
        <v>64.400000000000006</v>
      </c>
      <c r="E9" s="239">
        <v>554</v>
      </c>
      <c r="F9" s="239">
        <v>353</v>
      </c>
      <c r="G9" s="238">
        <f t="shared" ref="G9:G13" si="1">IF(E9=0,"",ROUND(F9/E9*100,1))</f>
        <v>63.7</v>
      </c>
      <c r="H9" s="239">
        <v>93</v>
      </c>
      <c r="I9" s="239">
        <v>30</v>
      </c>
      <c r="J9" s="238">
        <f t="shared" ref="J9:J13" si="2">IF(H9=0,"",ROUND(I9/H9*100,1))</f>
        <v>32.299999999999997</v>
      </c>
      <c r="K9" s="239">
        <v>12</v>
      </c>
      <c r="L9" s="239">
        <v>3</v>
      </c>
      <c r="M9" s="238">
        <f t="shared" ref="M9:M13" si="3">IF(K9=0,"",ROUND(L9/K9*100,1))</f>
        <v>25</v>
      </c>
      <c r="N9" s="239">
        <v>6</v>
      </c>
      <c r="O9" s="239">
        <v>0</v>
      </c>
      <c r="P9" s="238">
        <f t="shared" ref="P9:P13" si="4">IF(N9=0,"",ROUND(O9/N9*100,1))</f>
        <v>0</v>
      </c>
      <c r="Q9" s="239">
        <v>366</v>
      </c>
      <c r="R9" s="239">
        <v>9</v>
      </c>
      <c r="S9" s="238">
        <f t="shared" ref="S9:S13" si="5">IF(Q9=0,"",ROUND(R9/Q9*100,1))</f>
        <v>2.5</v>
      </c>
      <c r="T9" s="239">
        <v>427</v>
      </c>
      <c r="U9" s="239">
        <v>290</v>
      </c>
      <c r="V9" s="237">
        <f t="shared" ref="V9:V13" si="6">IF(T9=0,"",ROUND(U9/T9*100,1))</f>
        <v>67.900000000000006</v>
      </c>
      <c r="W9" s="239">
        <v>418</v>
      </c>
      <c r="X9" s="239">
        <v>282</v>
      </c>
      <c r="Y9" s="238">
        <f t="shared" ref="Y9:Y13" si="7">IF(W9=0,"",ROUND(X9/W9*100,1))</f>
        <v>67.5</v>
      </c>
      <c r="Z9" s="239">
        <v>332</v>
      </c>
      <c r="AA9" s="239">
        <v>54</v>
      </c>
      <c r="AB9" s="238">
        <f t="shared" ref="AB9:AB13" si="8">IF(Z9=0,"",ROUND(AA9/Z9*100,1))</f>
        <v>16.3</v>
      </c>
      <c r="AC9" s="213"/>
      <c r="AD9" s="213"/>
      <c r="AE9" s="213"/>
      <c r="AF9" s="213"/>
    </row>
    <row r="10" spans="1:32">
      <c r="A10" s="95" t="s">
        <v>104</v>
      </c>
      <c r="B10" s="241">
        <v>1158</v>
      </c>
      <c r="C10" s="239">
        <v>850</v>
      </c>
      <c r="D10" s="237">
        <f t="shared" si="0"/>
        <v>73.400000000000006</v>
      </c>
      <c r="E10" s="239">
        <v>1153</v>
      </c>
      <c r="F10" s="239">
        <v>843</v>
      </c>
      <c r="G10" s="238">
        <f t="shared" si="1"/>
        <v>73.099999999999994</v>
      </c>
      <c r="H10" s="239">
        <v>177</v>
      </c>
      <c r="I10" s="239">
        <v>13</v>
      </c>
      <c r="J10" s="238">
        <f t="shared" si="2"/>
        <v>7.3</v>
      </c>
      <c r="K10" s="239">
        <v>33</v>
      </c>
      <c r="L10" s="239">
        <v>0</v>
      </c>
      <c r="M10" s="238">
        <f t="shared" si="3"/>
        <v>0</v>
      </c>
      <c r="N10" s="239">
        <v>9</v>
      </c>
      <c r="O10" s="239">
        <v>0</v>
      </c>
      <c r="P10" s="238">
        <f t="shared" si="4"/>
        <v>0</v>
      </c>
      <c r="Q10" s="239">
        <v>618</v>
      </c>
      <c r="R10" s="239">
        <v>43</v>
      </c>
      <c r="S10" s="238">
        <f t="shared" si="5"/>
        <v>7</v>
      </c>
      <c r="T10" s="239">
        <v>929</v>
      </c>
      <c r="U10" s="239">
        <v>713</v>
      </c>
      <c r="V10" s="237">
        <f t="shared" si="6"/>
        <v>76.7</v>
      </c>
      <c r="W10" s="239">
        <v>926</v>
      </c>
      <c r="X10" s="239">
        <v>707</v>
      </c>
      <c r="Y10" s="238">
        <f t="shared" si="7"/>
        <v>76.3</v>
      </c>
      <c r="Z10" s="239">
        <v>720</v>
      </c>
      <c r="AA10" s="239">
        <v>43</v>
      </c>
      <c r="AB10" s="238">
        <f t="shared" si="8"/>
        <v>6</v>
      </c>
      <c r="AC10" s="213"/>
      <c r="AD10" s="213"/>
      <c r="AE10" s="213"/>
      <c r="AF10" s="213"/>
    </row>
    <row r="11" spans="1:32">
      <c r="A11" s="95" t="s">
        <v>105</v>
      </c>
      <c r="B11" s="241">
        <v>901</v>
      </c>
      <c r="C11" s="239">
        <v>730</v>
      </c>
      <c r="D11" s="237">
        <f t="shared" si="0"/>
        <v>81</v>
      </c>
      <c r="E11" s="239">
        <v>883</v>
      </c>
      <c r="F11" s="239">
        <v>720</v>
      </c>
      <c r="G11" s="238">
        <f t="shared" si="1"/>
        <v>81.5</v>
      </c>
      <c r="H11" s="239">
        <v>69</v>
      </c>
      <c r="I11" s="239">
        <v>11</v>
      </c>
      <c r="J11" s="238">
        <f t="shared" si="2"/>
        <v>15.9</v>
      </c>
      <c r="K11" s="239">
        <v>51</v>
      </c>
      <c r="L11" s="239">
        <v>1</v>
      </c>
      <c r="M11" s="238">
        <f t="shared" si="3"/>
        <v>2</v>
      </c>
      <c r="N11" s="239">
        <v>0</v>
      </c>
      <c r="O11" s="239">
        <v>0</v>
      </c>
      <c r="P11" s="238" t="str">
        <f t="shared" si="4"/>
        <v/>
      </c>
      <c r="Q11" s="239">
        <v>586</v>
      </c>
      <c r="R11" s="239">
        <v>5</v>
      </c>
      <c r="S11" s="238">
        <f t="shared" si="5"/>
        <v>0.9</v>
      </c>
      <c r="T11" s="239">
        <v>717</v>
      </c>
      <c r="U11" s="239">
        <v>603</v>
      </c>
      <c r="V11" s="237">
        <f t="shared" si="6"/>
        <v>84.1</v>
      </c>
      <c r="W11" s="239">
        <v>710</v>
      </c>
      <c r="X11" s="239">
        <v>597</v>
      </c>
      <c r="Y11" s="238">
        <f t="shared" si="7"/>
        <v>84.1</v>
      </c>
      <c r="Z11" s="239">
        <v>586</v>
      </c>
      <c r="AA11" s="239">
        <v>36</v>
      </c>
      <c r="AB11" s="238">
        <f t="shared" si="8"/>
        <v>6.1</v>
      </c>
      <c r="AC11" s="213"/>
      <c r="AD11" s="213"/>
      <c r="AE11" s="213"/>
      <c r="AF11" s="213"/>
    </row>
    <row r="12" spans="1:32">
      <c r="A12" s="95" t="s">
        <v>106</v>
      </c>
      <c r="B12" s="241">
        <v>1836</v>
      </c>
      <c r="C12" s="239">
        <v>1160</v>
      </c>
      <c r="D12" s="237">
        <f t="shared" si="0"/>
        <v>63.2</v>
      </c>
      <c r="E12" s="239">
        <v>1770</v>
      </c>
      <c r="F12" s="239">
        <v>1140</v>
      </c>
      <c r="G12" s="238">
        <f t="shared" si="1"/>
        <v>64.400000000000006</v>
      </c>
      <c r="H12" s="239">
        <v>152</v>
      </c>
      <c r="I12" s="239">
        <v>15</v>
      </c>
      <c r="J12" s="238">
        <f t="shared" si="2"/>
        <v>9.9</v>
      </c>
      <c r="K12" s="239">
        <v>88</v>
      </c>
      <c r="L12" s="239">
        <v>2</v>
      </c>
      <c r="M12" s="238">
        <f t="shared" si="3"/>
        <v>2.2999999999999998</v>
      </c>
      <c r="N12" s="239">
        <v>28</v>
      </c>
      <c r="O12" s="239">
        <v>0</v>
      </c>
      <c r="P12" s="238">
        <f t="shared" si="4"/>
        <v>0</v>
      </c>
      <c r="Q12" s="239">
        <v>1458</v>
      </c>
      <c r="R12" s="239">
        <v>1</v>
      </c>
      <c r="S12" s="238">
        <f t="shared" si="5"/>
        <v>0.1</v>
      </c>
      <c r="T12" s="239">
        <v>1402</v>
      </c>
      <c r="U12" s="239">
        <v>956</v>
      </c>
      <c r="V12" s="237">
        <f t="shared" si="6"/>
        <v>68.2</v>
      </c>
      <c r="W12" s="239">
        <v>1369</v>
      </c>
      <c r="X12" s="239">
        <v>945</v>
      </c>
      <c r="Y12" s="238">
        <f t="shared" si="7"/>
        <v>69</v>
      </c>
      <c r="Z12" s="239">
        <v>1156</v>
      </c>
      <c r="AA12" s="239">
        <v>46</v>
      </c>
      <c r="AB12" s="238">
        <f t="shared" si="8"/>
        <v>4</v>
      </c>
      <c r="AC12" s="213"/>
      <c r="AD12" s="213"/>
      <c r="AE12" s="213"/>
      <c r="AF12" s="213"/>
    </row>
    <row r="13" spans="1:32">
      <c r="A13" s="95" t="s">
        <v>107</v>
      </c>
      <c r="B13" s="241">
        <v>2357</v>
      </c>
      <c r="C13" s="239">
        <v>1028</v>
      </c>
      <c r="D13" s="237">
        <f t="shared" si="0"/>
        <v>43.6</v>
      </c>
      <c r="E13" s="239">
        <v>2186</v>
      </c>
      <c r="F13" s="239">
        <v>917</v>
      </c>
      <c r="G13" s="238">
        <f t="shared" si="1"/>
        <v>41.9</v>
      </c>
      <c r="H13" s="239">
        <v>276</v>
      </c>
      <c r="I13" s="239">
        <v>74</v>
      </c>
      <c r="J13" s="238">
        <f t="shared" si="2"/>
        <v>26.8</v>
      </c>
      <c r="K13" s="239">
        <v>46</v>
      </c>
      <c r="L13" s="239">
        <v>2</v>
      </c>
      <c r="M13" s="238">
        <f t="shared" si="3"/>
        <v>4.3</v>
      </c>
      <c r="N13" s="239">
        <v>6</v>
      </c>
      <c r="O13" s="239">
        <v>0</v>
      </c>
      <c r="P13" s="238">
        <f t="shared" si="4"/>
        <v>0</v>
      </c>
      <c r="Q13" s="239">
        <v>1212</v>
      </c>
      <c r="R13" s="239">
        <v>1</v>
      </c>
      <c r="S13" s="238">
        <f t="shared" si="5"/>
        <v>0.1</v>
      </c>
      <c r="T13" s="239">
        <v>1573</v>
      </c>
      <c r="U13" s="239">
        <v>715</v>
      </c>
      <c r="V13" s="237">
        <f t="shared" si="6"/>
        <v>45.5</v>
      </c>
      <c r="W13" s="239">
        <v>1495</v>
      </c>
      <c r="X13" s="239">
        <v>682</v>
      </c>
      <c r="Y13" s="238">
        <f t="shared" si="7"/>
        <v>45.6</v>
      </c>
      <c r="Z13" s="239">
        <v>1302</v>
      </c>
      <c r="AA13" s="239">
        <v>97</v>
      </c>
      <c r="AB13" s="238">
        <f t="shared" si="8"/>
        <v>7.5</v>
      </c>
      <c r="AC13" s="213"/>
      <c r="AD13" s="213"/>
      <c r="AE13" s="213"/>
      <c r="AF13" s="213"/>
    </row>
  </sheetData>
  <mergeCells count="11">
    <mergeCell ref="Q4:S5"/>
    <mergeCell ref="T4:V5"/>
    <mergeCell ref="W4:Y5"/>
    <mergeCell ref="Z4:AB5"/>
    <mergeCell ref="C1:O1"/>
    <mergeCell ref="C2:O2"/>
    <mergeCell ref="B4:D5"/>
    <mergeCell ref="E4:G5"/>
    <mergeCell ref="H4:J5"/>
    <mergeCell ref="K4:M5"/>
    <mergeCell ref="N4:P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6" max="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view="pageBreakPreview" zoomScale="90" zoomScaleNormal="80" zoomScaleSheetLayoutView="90" workbookViewId="0">
      <selection activeCell="J21" sqref="J21"/>
    </sheetView>
  </sheetViews>
  <sheetFormatPr defaultColWidth="9.140625" defaultRowHeight="15.75"/>
  <cols>
    <col min="1" max="1" width="20.85546875" style="215" customWidth="1"/>
    <col min="2" max="2" width="8.5703125" style="215" customWidth="1"/>
    <col min="3" max="28" width="8.5703125" style="214" customWidth="1"/>
    <col min="29" max="16384" width="9.140625" style="214"/>
  </cols>
  <sheetData>
    <row r="1" spans="1:32" s="192" customFormat="1" ht="20.45" customHeight="1">
      <c r="A1" s="190"/>
      <c r="B1" s="190"/>
      <c r="C1" s="326" t="s">
        <v>61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191"/>
      <c r="Q1" s="191"/>
      <c r="R1" s="191"/>
      <c r="S1" s="191"/>
      <c r="T1" s="191"/>
      <c r="U1" s="191"/>
      <c r="V1" s="191"/>
      <c r="W1" s="191"/>
      <c r="X1" s="191"/>
      <c r="Y1" s="191"/>
      <c r="AB1" s="193" t="s">
        <v>15</v>
      </c>
    </row>
    <row r="2" spans="1:32" s="192" customFormat="1" ht="20.45" customHeight="1">
      <c r="C2" s="326" t="s">
        <v>102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2" s="192" customFormat="1" ht="15" customHeight="1">
      <c r="C3" s="195"/>
      <c r="D3" s="195"/>
      <c r="E3" s="195"/>
      <c r="F3" s="195"/>
      <c r="G3" s="195"/>
      <c r="H3" s="195"/>
      <c r="I3" s="195"/>
      <c r="J3" s="195"/>
      <c r="K3" s="195"/>
      <c r="L3" s="195"/>
      <c r="N3" s="195"/>
      <c r="O3" s="195"/>
      <c r="P3" s="149" t="s">
        <v>16</v>
      </c>
      <c r="Q3" s="195"/>
      <c r="R3" s="195"/>
      <c r="S3" s="196"/>
      <c r="T3" s="196"/>
      <c r="U3" s="195"/>
      <c r="V3" s="195"/>
      <c r="W3" s="195"/>
      <c r="X3" s="197"/>
      <c r="Y3" s="196"/>
      <c r="AB3" s="149" t="s">
        <v>16</v>
      </c>
    </row>
    <row r="4" spans="1:32" s="200" customFormat="1" ht="21.6" customHeight="1">
      <c r="A4" s="198"/>
      <c r="B4" s="320" t="s">
        <v>47</v>
      </c>
      <c r="C4" s="321"/>
      <c r="D4" s="322"/>
      <c r="E4" s="320" t="s">
        <v>60</v>
      </c>
      <c r="F4" s="321"/>
      <c r="G4" s="322"/>
      <c r="H4" s="327" t="s">
        <v>89</v>
      </c>
      <c r="I4" s="327"/>
      <c r="J4" s="327"/>
      <c r="K4" s="320" t="s">
        <v>34</v>
      </c>
      <c r="L4" s="321"/>
      <c r="M4" s="322"/>
      <c r="N4" s="320" t="s">
        <v>51</v>
      </c>
      <c r="O4" s="321"/>
      <c r="P4" s="322"/>
      <c r="Q4" s="320" t="s">
        <v>20</v>
      </c>
      <c r="R4" s="321"/>
      <c r="S4" s="322"/>
      <c r="T4" s="320" t="s">
        <v>52</v>
      </c>
      <c r="U4" s="321"/>
      <c r="V4" s="322"/>
      <c r="W4" s="320" t="s">
        <v>36</v>
      </c>
      <c r="X4" s="321"/>
      <c r="Y4" s="321"/>
      <c r="Z4" s="320" t="s">
        <v>22</v>
      </c>
      <c r="AA4" s="321"/>
      <c r="AB4" s="322"/>
      <c r="AC4" s="199"/>
      <c r="AD4" s="199"/>
      <c r="AE4" s="199"/>
      <c r="AF4" s="199"/>
    </row>
    <row r="5" spans="1:32" s="200" customFormat="1" ht="36.75" customHeight="1">
      <c r="A5" s="201"/>
      <c r="B5" s="323"/>
      <c r="C5" s="324"/>
      <c r="D5" s="325"/>
      <c r="E5" s="323"/>
      <c r="F5" s="324"/>
      <c r="G5" s="325"/>
      <c r="H5" s="327"/>
      <c r="I5" s="327"/>
      <c r="J5" s="327"/>
      <c r="K5" s="323"/>
      <c r="L5" s="324"/>
      <c r="M5" s="325"/>
      <c r="N5" s="323"/>
      <c r="O5" s="324"/>
      <c r="P5" s="325"/>
      <c r="Q5" s="323"/>
      <c r="R5" s="324"/>
      <c r="S5" s="325"/>
      <c r="T5" s="323"/>
      <c r="U5" s="324"/>
      <c r="V5" s="325"/>
      <c r="W5" s="323"/>
      <c r="X5" s="324"/>
      <c r="Y5" s="324"/>
      <c r="Z5" s="323"/>
      <c r="AA5" s="324"/>
      <c r="AB5" s="325"/>
      <c r="AC5" s="199"/>
      <c r="AD5" s="199"/>
      <c r="AE5" s="199"/>
      <c r="AF5" s="199"/>
    </row>
    <row r="6" spans="1:32" s="192" customFormat="1" ht="25.15" customHeight="1">
      <c r="A6" s="202"/>
      <c r="B6" s="203">
        <v>2022</v>
      </c>
      <c r="C6" s="203">
        <v>2023</v>
      </c>
      <c r="D6" s="204" t="s">
        <v>2</v>
      </c>
      <c r="E6" s="203">
        <v>2022</v>
      </c>
      <c r="F6" s="203">
        <v>2023</v>
      </c>
      <c r="G6" s="204" t="s">
        <v>2</v>
      </c>
      <c r="H6" s="203">
        <v>2022</v>
      </c>
      <c r="I6" s="203">
        <v>2023</v>
      </c>
      <c r="J6" s="204" t="s">
        <v>2</v>
      </c>
      <c r="K6" s="203">
        <v>2022</v>
      </c>
      <c r="L6" s="203">
        <v>2023</v>
      </c>
      <c r="M6" s="204" t="s">
        <v>2</v>
      </c>
      <c r="N6" s="203">
        <v>2022</v>
      </c>
      <c r="O6" s="203">
        <v>2023</v>
      </c>
      <c r="P6" s="204" t="s">
        <v>2</v>
      </c>
      <c r="Q6" s="203">
        <v>2022</v>
      </c>
      <c r="R6" s="203">
        <v>2023</v>
      </c>
      <c r="S6" s="204" t="s">
        <v>2</v>
      </c>
      <c r="T6" s="203">
        <v>2022</v>
      </c>
      <c r="U6" s="203">
        <v>2023</v>
      </c>
      <c r="V6" s="204" t="s">
        <v>2</v>
      </c>
      <c r="W6" s="203">
        <v>2022</v>
      </c>
      <c r="X6" s="203">
        <v>2023</v>
      </c>
      <c r="Y6" s="204" t="s">
        <v>2</v>
      </c>
      <c r="Z6" s="203">
        <v>2022</v>
      </c>
      <c r="AA6" s="203">
        <v>2023</v>
      </c>
      <c r="AB6" s="204" t="s">
        <v>2</v>
      </c>
      <c r="AC6" s="205"/>
      <c r="AD6" s="205"/>
      <c r="AE6" s="205"/>
      <c r="AF6" s="205"/>
    </row>
    <row r="7" spans="1:32" s="200" customFormat="1" ht="12.75" customHeight="1">
      <c r="A7" s="206" t="s">
        <v>4</v>
      </c>
      <c r="B7" s="206">
        <v>1</v>
      </c>
      <c r="C7" s="206">
        <v>2</v>
      </c>
      <c r="D7" s="206">
        <v>3</v>
      </c>
      <c r="E7" s="206">
        <v>4</v>
      </c>
      <c r="F7" s="206">
        <v>5</v>
      </c>
      <c r="G7" s="206">
        <v>6</v>
      </c>
      <c r="H7" s="206">
        <v>7</v>
      </c>
      <c r="I7" s="206">
        <v>8</v>
      </c>
      <c r="J7" s="206">
        <v>9</v>
      </c>
      <c r="K7" s="206">
        <v>10</v>
      </c>
      <c r="L7" s="206">
        <v>11</v>
      </c>
      <c r="M7" s="206">
        <v>12</v>
      </c>
      <c r="N7" s="206">
        <v>13</v>
      </c>
      <c r="O7" s="206">
        <v>14</v>
      </c>
      <c r="P7" s="206">
        <v>15</v>
      </c>
      <c r="Q7" s="206">
        <v>16</v>
      </c>
      <c r="R7" s="206">
        <v>17</v>
      </c>
      <c r="S7" s="206">
        <v>18</v>
      </c>
      <c r="T7" s="206">
        <v>19</v>
      </c>
      <c r="U7" s="206">
        <v>20</v>
      </c>
      <c r="V7" s="206">
        <v>21</v>
      </c>
      <c r="W7" s="206">
        <v>22</v>
      </c>
      <c r="X7" s="206">
        <v>23</v>
      </c>
      <c r="Y7" s="206">
        <v>24</v>
      </c>
      <c r="Z7" s="206">
        <v>25</v>
      </c>
      <c r="AA7" s="206">
        <v>26</v>
      </c>
      <c r="AB7" s="206">
        <v>27</v>
      </c>
      <c r="AC7" s="207"/>
      <c r="AD7" s="207"/>
      <c r="AE7" s="207"/>
      <c r="AF7" s="207"/>
    </row>
    <row r="8" spans="1:32" s="217" customFormat="1" ht="17.25" customHeight="1">
      <c r="A8" s="208" t="s">
        <v>24</v>
      </c>
      <c r="B8" s="209">
        <v>6105</v>
      </c>
      <c r="C8" s="209">
        <v>3246</v>
      </c>
      <c r="D8" s="210">
        <v>53.2</v>
      </c>
      <c r="E8" s="209">
        <v>5964</v>
      </c>
      <c r="F8" s="209">
        <v>3177</v>
      </c>
      <c r="G8" s="210">
        <v>53.3</v>
      </c>
      <c r="H8" s="209">
        <v>325</v>
      </c>
      <c r="I8" s="209">
        <v>30</v>
      </c>
      <c r="J8" s="210">
        <v>9.1999999999999993</v>
      </c>
      <c r="K8" s="209">
        <v>609</v>
      </c>
      <c r="L8" s="209">
        <v>8</v>
      </c>
      <c r="M8" s="210">
        <v>1.3</v>
      </c>
      <c r="N8" s="209">
        <v>116</v>
      </c>
      <c r="O8" s="209">
        <v>0</v>
      </c>
      <c r="P8" s="210">
        <v>0</v>
      </c>
      <c r="Q8" s="209">
        <v>4253</v>
      </c>
      <c r="R8" s="209">
        <v>51</v>
      </c>
      <c r="S8" s="210">
        <v>1.2</v>
      </c>
      <c r="T8" s="209">
        <v>4850</v>
      </c>
      <c r="U8" s="209">
        <v>2732</v>
      </c>
      <c r="V8" s="210">
        <v>56.3</v>
      </c>
      <c r="W8" s="209">
        <v>4795</v>
      </c>
      <c r="X8" s="209">
        <v>2703</v>
      </c>
      <c r="Y8" s="210">
        <v>56.4</v>
      </c>
      <c r="Z8" s="209">
        <v>4086</v>
      </c>
      <c r="AA8" s="209">
        <v>104</v>
      </c>
      <c r="AB8" s="210">
        <v>2.5</v>
      </c>
      <c r="AC8" s="216"/>
      <c r="AD8" s="216"/>
      <c r="AE8" s="216"/>
      <c r="AF8" s="216"/>
    </row>
    <row r="9" spans="1:32" s="219" customFormat="1" ht="16.149999999999999" customHeight="1">
      <c r="A9" s="95" t="s">
        <v>103</v>
      </c>
      <c r="B9" s="241">
        <v>1063</v>
      </c>
      <c r="C9" s="239">
        <v>537</v>
      </c>
      <c r="D9" s="238">
        <f t="shared" ref="D9:D13" si="0">IF(B9=0,"",ROUND(C9/B9*100,1))</f>
        <v>50.5</v>
      </c>
      <c r="E9" s="239">
        <v>1041</v>
      </c>
      <c r="F9" s="239">
        <v>523</v>
      </c>
      <c r="G9" s="238">
        <f t="shared" ref="G9:G13" si="1">IF(E9=0,"",ROUND(F9/E9*100,1))</f>
        <v>50.2</v>
      </c>
      <c r="H9" s="240">
        <v>45</v>
      </c>
      <c r="I9" s="240">
        <v>20</v>
      </c>
      <c r="J9" s="238">
        <f t="shared" ref="J9:J13" si="2">IF(H9=0,"",ROUND(I9/H9*100,1))</f>
        <v>44.4</v>
      </c>
      <c r="K9" s="239">
        <v>90</v>
      </c>
      <c r="L9" s="239">
        <v>0</v>
      </c>
      <c r="M9" s="238">
        <f t="shared" ref="M9:M13" si="3">IF(K9=0,"",ROUND(L9/K9*100,1))</f>
        <v>0</v>
      </c>
      <c r="N9" s="240">
        <v>6</v>
      </c>
      <c r="O9" s="240">
        <v>0</v>
      </c>
      <c r="P9" s="238">
        <f t="shared" ref="P9:P13" si="4">IF(N9=0,"",ROUND(O9/N9*100,1))</f>
        <v>0</v>
      </c>
      <c r="Q9" s="240">
        <v>708</v>
      </c>
      <c r="R9" s="240">
        <v>6</v>
      </c>
      <c r="S9" s="238">
        <f t="shared" ref="S9:S13" si="5">IF(Q9=0,"",ROUND(R9/Q9*100,1))</f>
        <v>0.8</v>
      </c>
      <c r="T9" s="240">
        <v>847</v>
      </c>
      <c r="U9" s="240">
        <v>414</v>
      </c>
      <c r="V9" s="238">
        <f t="shared" ref="V9:V13" si="6">IF(T9=0,"",ROUND(U9/T9*100,1))</f>
        <v>48.9</v>
      </c>
      <c r="W9" s="239">
        <v>835</v>
      </c>
      <c r="X9" s="239">
        <v>411</v>
      </c>
      <c r="Y9" s="238">
        <f t="shared" ref="Y9:Y13" si="7">IF(W9=0,"",ROUND(X9/W9*100,1))</f>
        <v>49.2</v>
      </c>
      <c r="Z9" s="240">
        <v>702</v>
      </c>
      <c r="AA9" s="240">
        <v>38</v>
      </c>
      <c r="AB9" s="238">
        <f t="shared" ref="AB9:AB13" si="8">IF(Z9=0,"",ROUND(AA9/Z9*100,1))</f>
        <v>5.4</v>
      </c>
      <c r="AC9" s="218"/>
      <c r="AD9" s="218"/>
      <c r="AE9" s="218"/>
      <c r="AF9" s="218"/>
    </row>
    <row r="10" spans="1:32" s="219" customFormat="1" ht="16.149999999999999" customHeight="1">
      <c r="A10" s="95" t="s">
        <v>104</v>
      </c>
      <c r="B10" s="241">
        <v>1419</v>
      </c>
      <c r="C10" s="239">
        <v>779</v>
      </c>
      <c r="D10" s="238">
        <f t="shared" si="0"/>
        <v>54.9</v>
      </c>
      <c r="E10" s="239">
        <v>1406</v>
      </c>
      <c r="F10" s="239">
        <v>774</v>
      </c>
      <c r="G10" s="238">
        <f t="shared" si="1"/>
        <v>55</v>
      </c>
      <c r="H10" s="240">
        <v>65</v>
      </c>
      <c r="I10" s="240">
        <v>1</v>
      </c>
      <c r="J10" s="238">
        <f t="shared" si="2"/>
        <v>1.5</v>
      </c>
      <c r="K10" s="239">
        <v>124</v>
      </c>
      <c r="L10" s="239">
        <v>1</v>
      </c>
      <c r="M10" s="238">
        <f t="shared" si="3"/>
        <v>0.8</v>
      </c>
      <c r="N10" s="240">
        <v>19</v>
      </c>
      <c r="O10" s="240">
        <v>0</v>
      </c>
      <c r="P10" s="238">
        <f t="shared" si="4"/>
        <v>0</v>
      </c>
      <c r="Q10" s="240">
        <v>843</v>
      </c>
      <c r="R10" s="240">
        <v>37</v>
      </c>
      <c r="S10" s="238">
        <f t="shared" si="5"/>
        <v>4.4000000000000004</v>
      </c>
      <c r="T10" s="240">
        <v>1131</v>
      </c>
      <c r="U10" s="240">
        <v>684</v>
      </c>
      <c r="V10" s="238">
        <f t="shared" si="6"/>
        <v>60.5</v>
      </c>
      <c r="W10" s="239">
        <v>1126</v>
      </c>
      <c r="X10" s="239">
        <v>682</v>
      </c>
      <c r="Y10" s="238">
        <f t="shared" si="7"/>
        <v>60.6</v>
      </c>
      <c r="Z10" s="240">
        <v>948</v>
      </c>
      <c r="AA10" s="240">
        <v>10</v>
      </c>
      <c r="AB10" s="238">
        <f t="shared" si="8"/>
        <v>1.1000000000000001</v>
      </c>
      <c r="AC10" s="218"/>
      <c r="AD10" s="218"/>
      <c r="AE10" s="218"/>
      <c r="AF10" s="218"/>
    </row>
    <row r="11" spans="1:32" s="219" customFormat="1" ht="16.149999999999999" customHeight="1">
      <c r="A11" s="95" t="s">
        <v>105</v>
      </c>
      <c r="B11" s="241">
        <v>1123</v>
      </c>
      <c r="C11" s="239">
        <v>672</v>
      </c>
      <c r="D11" s="238">
        <f t="shared" si="0"/>
        <v>59.8</v>
      </c>
      <c r="E11" s="239">
        <v>1112</v>
      </c>
      <c r="F11" s="239">
        <v>670</v>
      </c>
      <c r="G11" s="238">
        <f t="shared" si="1"/>
        <v>60.3</v>
      </c>
      <c r="H11" s="240">
        <v>40</v>
      </c>
      <c r="I11" s="240">
        <v>0</v>
      </c>
      <c r="J11" s="238">
        <f t="shared" si="2"/>
        <v>0</v>
      </c>
      <c r="K11" s="239">
        <v>156</v>
      </c>
      <c r="L11" s="239">
        <v>0</v>
      </c>
      <c r="M11" s="238">
        <f t="shared" si="3"/>
        <v>0</v>
      </c>
      <c r="N11" s="240">
        <v>9</v>
      </c>
      <c r="O11" s="240">
        <v>0</v>
      </c>
      <c r="P11" s="238">
        <f t="shared" si="4"/>
        <v>0</v>
      </c>
      <c r="Q11" s="240">
        <v>772</v>
      </c>
      <c r="R11" s="240">
        <v>3</v>
      </c>
      <c r="S11" s="238">
        <f t="shared" si="5"/>
        <v>0.4</v>
      </c>
      <c r="T11" s="240">
        <v>939</v>
      </c>
      <c r="U11" s="240">
        <v>584</v>
      </c>
      <c r="V11" s="238">
        <f t="shared" si="6"/>
        <v>62.2</v>
      </c>
      <c r="W11" s="239">
        <v>934</v>
      </c>
      <c r="X11" s="239">
        <v>582</v>
      </c>
      <c r="Y11" s="238">
        <f t="shared" si="7"/>
        <v>62.3</v>
      </c>
      <c r="Z11" s="240">
        <v>796</v>
      </c>
      <c r="AA11" s="240">
        <v>12</v>
      </c>
      <c r="AB11" s="238">
        <f t="shared" si="8"/>
        <v>1.5</v>
      </c>
      <c r="AC11" s="218"/>
      <c r="AD11" s="218"/>
      <c r="AE11" s="218"/>
      <c r="AF11" s="218"/>
    </row>
    <row r="12" spans="1:32" s="219" customFormat="1" ht="16.149999999999999" customHeight="1">
      <c r="A12" s="95" t="s">
        <v>106</v>
      </c>
      <c r="B12" s="241">
        <v>1484</v>
      </c>
      <c r="C12" s="239">
        <v>816</v>
      </c>
      <c r="D12" s="238">
        <f t="shared" si="0"/>
        <v>55</v>
      </c>
      <c r="E12" s="239">
        <v>1451</v>
      </c>
      <c r="F12" s="239">
        <v>806</v>
      </c>
      <c r="G12" s="238">
        <f t="shared" si="1"/>
        <v>55.5</v>
      </c>
      <c r="H12" s="240">
        <v>77</v>
      </c>
      <c r="I12" s="240">
        <v>0</v>
      </c>
      <c r="J12" s="238">
        <f t="shared" si="2"/>
        <v>0</v>
      </c>
      <c r="K12" s="239">
        <v>135</v>
      </c>
      <c r="L12" s="239">
        <v>5</v>
      </c>
      <c r="M12" s="238">
        <f t="shared" si="3"/>
        <v>3.7</v>
      </c>
      <c r="N12" s="240">
        <v>60</v>
      </c>
      <c r="O12" s="240">
        <v>0</v>
      </c>
      <c r="P12" s="238">
        <f t="shared" si="4"/>
        <v>0</v>
      </c>
      <c r="Q12" s="240">
        <v>1227</v>
      </c>
      <c r="R12" s="240">
        <v>5</v>
      </c>
      <c r="S12" s="238">
        <f t="shared" si="5"/>
        <v>0.4</v>
      </c>
      <c r="T12" s="240">
        <v>1222</v>
      </c>
      <c r="U12" s="240">
        <v>703</v>
      </c>
      <c r="V12" s="238">
        <f t="shared" si="6"/>
        <v>57.5</v>
      </c>
      <c r="W12" s="239">
        <v>1208</v>
      </c>
      <c r="X12" s="239">
        <v>700</v>
      </c>
      <c r="Y12" s="238">
        <f t="shared" si="7"/>
        <v>57.9</v>
      </c>
      <c r="Z12" s="240">
        <v>1042</v>
      </c>
      <c r="AA12" s="240">
        <v>26</v>
      </c>
      <c r="AB12" s="238">
        <f t="shared" si="8"/>
        <v>2.5</v>
      </c>
      <c r="AC12" s="218"/>
      <c r="AD12" s="218"/>
      <c r="AE12" s="218"/>
      <c r="AF12" s="218"/>
    </row>
    <row r="13" spans="1:32" s="219" customFormat="1" ht="16.149999999999999" customHeight="1">
      <c r="A13" s="95" t="s">
        <v>107</v>
      </c>
      <c r="B13" s="241">
        <v>1016</v>
      </c>
      <c r="C13" s="239">
        <v>442</v>
      </c>
      <c r="D13" s="238">
        <f t="shared" si="0"/>
        <v>43.5</v>
      </c>
      <c r="E13" s="239">
        <v>954</v>
      </c>
      <c r="F13" s="239">
        <v>404</v>
      </c>
      <c r="G13" s="238">
        <f t="shared" si="1"/>
        <v>42.3</v>
      </c>
      <c r="H13" s="240">
        <v>98</v>
      </c>
      <c r="I13" s="240">
        <v>9</v>
      </c>
      <c r="J13" s="238">
        <f t="shared" si="2"/>
        <v>9.1999999999999993</v>
      </c>
      <c r="K13" s="239">
        <v>104</v>
      </c>
      <c r="L13" s="239">
        <v>2</v>
      </c>
      <c r="M13" s="238">
        <f t="shared" si="3"/>
        <v>1.9</v>
      </c>
      <c r="N13" s="240">
        <v>22</v>
      </c>
      <c r="O13" s="240">
        <v>0</v>
      </c>
      <c r="P13" s="238">
        <f t="shared" si="4"/>
        <v>0</v>
      </c>
      <c r="Q13" s="240">
        <v>703</v>
      </c>
      <c r="R13" s="240">
        <v>0</v>
      </c>
      <c r="S13" s="238">
        <f t="shared" si="5"/>
        <v>0</v>
      </c>
      <c r="T13" s="240">
        <v>711</v>
      </c>
      <c r="U13" s="240">
        <v>347</v>
      </c>
      <c r="V13" s="238">
        <f t="shared" si="6"/>
        <v>48.8</v>
      </c>
      <c r="W13" s="239">
        <v>692</v>
      </c>
      <c r="X13" s="239">
        <v>328</v>
      </c>
      <c r="Y13" s="238">
        <f t="shared" si="7"/>
        <v>47.4</v>
      </c>
      <c r="Z13" s="240">
        <v>598</v>
      </c>
      <c r="AA13" s="240">
        <v>18</v>
      </c>
      <c r="AB13" s="238">
        <f t="shared" si="8"/>
        <v>3</v>
      </c>
      <c r="AC13" s="218"/>
      <c r="AD13" s="218"/>
      <c r="AE13" s="218"/>
      <c r="AF13" s="218"/>
    </row>
  </sheetData>
  <mergeCells count="11">
    <mergeCell ref="Q4:S5"/>
    <mergeCell ref="T4:V5"/>
    <mergeCell ref="W4:Y5"/>
    <mergeCell ref="Z4:AB5"/>
    <mergeCell ref="C1:O1"/>
    <mergeCell ref="C2:O2"/>
    <mergeCell ref="B4:D5"/>
    <mergeCell ref="E4:G5"/>
    <mergeCell ref="H4:J5"/>
    <mergeCell ref="K4:M5"/>
    <mergeCell ref="N4:P5"/>
  </mergeCells>
  <printOptions horizontalCentered="1"/>
  <pageMargins left="0.19685039370078741" right="0.19685039370078741" top="0.15748031496062992" bottom="0" header="0.15748031496062992" footer="0.15748031496062992"/>
  <pageSetup paperSize="9" scale="89" orientation="landscape" r:id="rId1"/>
  <headerFooter alignWithMargins="0"/>
  <colBreaks count="1" manualBreakCount="1">
    <brk id="16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3"/>
  <sheetViews>
    <sheetView view="pageBreakPreview" zoomScale="90" zoomScaleNormal="75" zoomScaleSheetLayoutView="90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F16" sqref="F16"/>
    </sheetView>
  </sheetViews>
  <sheetFormatPr defaultRowHeight="14.25"/>
  <cols>
    <col min="1" max="1" width="18.28515625" style="126" customWidth="1"/>
    <col min="2" max="3" width="9.85546875" style="126" customWidth="1"/>
    <col min="4" max="4" width="8.140625" style="126" customWidth="1"/>
    <col min="5" max="5" width="9.42578125" style="126" customWidth="1"/>
    <col min="6" max="6" width="9.28515625" style="126" customWidth="1"/>
    <col min="7" max="7" width="8" style="126" customWidth="1"/>
    <col min="8" max="9" width="8.5703125" style="126" customWidth="1"/>
    <col min="10" max="10" width="7.42578125" style="126" customWidth="1"/>
    <col min="11" max="12" width="7.85546875" style="126" customWidth="1"/>
    <col min="13" max="13" width="9" style="126" customWidth="1"/>
    <col min="14" max="15" width="10.7109375" style="126" customWidth="1"/>
    <col min="16" max="16" width="8.140625" style="126" customWidth="1"/>
    <col min="17" max="17" width="11.85546875" style="126" customWidth="1"/>
    <col min="18" max="18" width="12.140625" style="126" customWidth="1"/>
    <col min="19" max="19" width="8.140625" style="126" customWidth="1"/>
    <col min="20" max="21" width="9.85546875" style="126" customWidth="1"/>
    <col min="22" max="22" width="7.28515625" style="126" customWidth="1"/>
    <col min="23" max="23" width="11" style="126" customWidth="1"/>
    <col min="24" max="24" width="10.7109375" style="126" customWidth="1"/>
    <col min="25" max="25" width="8.28515625" style="126" customWidth="1"/>
    <col min="26" max="26" width="11" style="126" customWidth="1"/>
    <col min="27" max="27" width="10.7109375" style="126" customWidth="1"/>
    <col min="28" max="28" width="8.28515625" style="126" customWidth="1"/>
    <col min="29" max="16384" width="9.140625" style="126"/>
  </cols>
  <sheetData>
    <row r="1" spans="1:32" s="102" customFormat="1" ht="48.75" customHeight="1">
      <c r="B1" s="259" t="s">
        <v>95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103"/>
      <c r="Q1" s="103"/>
      <c r="R1" s="103"/>
      <c r="S1" s="103"/>
      <c r="T1" s="103"/>
      <c r="U1" s="103"/>
      <c r="V1" s="103"/>
      <c r="W1" s="260"/>
      <c r="X1" s="260"/>
      <c r="Y1" s="260"/>
      <c r="Z1" s="260" t="s">
        <v>15</v>
      </c>
      <c r="AA1" s="260"/>
      <c r="AB1" s="260"/>
    </row>
    <row r="2" spans="1:32" s="105" customFormat="1" ht="14.2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N2" s="106"/>
      <c r="O2" s="107" t="s">
        <v>16</v>
      </c>
      <c r="P2" s="104"/>
      <c r="Q2" s="108"/>
      <c r="R2" s="108"/>
      <c r="S2" s="108"/>
      <c r="T2" s="108"/>
      <c r="U2" s="108"/>
      <c r="V2" s="108"/>
      <c r="X2" s="106"/>
      <c r="Y2" s="106"/>
      <c r="AA2" s="106"/>
      <c r="AB2" s="106" t="s">
        <v>16</v>
      </c>
    </row>
    <row r="3" spans="1:32" s="109" customFormat="1" ht="57.75" customHeight="1">
      <c r="A3" s="261"/>
      <c r="B3" s="255" t="s">
        <v>65</v>
      </c>
      <c r="C3" s="256"/>
      <c r="D3" s="257"/>
      <c r="E3" s="258" t="s">
        <v>17</v>
      </c>
      <c r="F3" s="258"/>
      <c r="G3" s="258"/>
      <c r="H3" s="258" t="s">
        <v>29</v>
      </c>
      <c r="I3" s="258"/>
      <c r="J3" s="258"/>
      <c r="K3" s="258" t="s">
        <v>18</v>
      </c>
      <c r="L3" s="258"/>
      <c r="M3" s="258"/>
      <c r="N3" s="258" t="s">
        <v>19</v>
      </c>
      <c r="O3" s="258"/>
      <c r="P3" s="258"/>
      <c r="Q3" s="255" t="s">
        <v>20</v>
      </c>
      <c r="R3" s="256"/>
      <c r="S3" s="257"/>
      <c r="T3" s="255" t="s">
        <v>66</v>
      </c>
      <c r="U3" s="256"/>
      <c r="V3" s="257"/>
      <c r="W3" s="258" t="s">
        <v>21</v>
      </c>
      <c r="X3" s="258"/>
      <c r="Y3" s="258"/>
      <c r="Z3" s="258" t="s">
        <v>22</v>
      </c>
      <c r="AA3" s="258"/>
      <c r="AB3" s="258"/>
    </row>
    <row r="4" spans="1:32" s="113" customFormat="1" ht="27" customHeight="1">
      <c r="A4" s="261"/>
      <c r="B4" s="110" t="s">
        <v>67</v>
      </c>
      <c r="C4" s="110" t="s">
        <v>68</v>
      </c>
      <c r="D4" s="110" t="s">
        <v>2</v>
      </c>
      <c r="E4" s="110" t="s">
        <v>67</v>
      </c>
      <c r="F4" s="110" t="s">
        <v>68</v>
      </c>
      <c r="G4" s="111" t="s">
        <v>2</v>
      </c>
      <c r="H4" s="110" t="s">
        <v>67</v>
      </c>
      <c r="I4" s="110" t="s">
        <v>68</v>
      </c>
      <c r="J4" s="111" t="s">
        <v>2</v>
      </c>
      <c r="K4" s="110" t="s">
        <v>67</v>
      </c>
      <c r="L4" s="110" t="s">
        <v>68</v>
      </c>
      <c r="M4" s="111" t="s">
        <v>2</v>
      </c>
      <c r="N4" s="110" t="s">
        <v>67</v>
      </c>
      <c r="O4" s="110" t="s">
        <v>68</v>
      </c>
      <c r="P4" s="111" t="s">
        <v>2</v>
      </c>
      <c r="Q4" s="110" t="s">
        <v>67</v>
      </c>
      <c r="R4" s="110" t="s">
        <v>68</v>
      </c>
      <c r="S4" s="111" t="s">
        <v>2</v>
      </c>
      <c r="T4" s="112">
        <v>2022</v>
      </c>
      <c r="U4" s="112">
        <v>2023</v>
      </c>
      <c r="V4" s="112" t="s">
        <v>2</v>
      </c>
      <c r="W4" s="110" t="s">
        <v>67</v>
      </c>
      <c r="X4" s="110" t="s">
        <v>68</v>
      </c>
      <c r="Y4" s="111" t="s">
        <v>2</v>
      </c>
      <c r="Z4" s="110" t="s">
        <v>67</v>
      </c>
      <c r="AA4" s="110" t="s">
        <v>68</v>
      </c>
      <c r="AB4" s="111" t="s">
        <v>2</v>
      </c>
    </row>
    <row r="5" spans="1:32" s="116" customFormat="1" ht="11.25" customHeight="1">
      <c r="A5" s="114" t="s">
        <v>4</v>
      </c>
      <c r="B5" s="114">
        <v>1</v>
      </c>
      <c r="C5" s="115">
        <v>2</v>
      </c>
      <c r="D5" s="114">
        <v>3</v>
      </c>
      <c r="E5" s="115">
        <v>4</v>
      </c>
      <c r="F5" s="114">
        <v>5</v>
      </c>
      <c r="G5" s="115">
        <v>6</v>
      </c>
      <c r="H5" s="114">
        <v>7</v>
      </c>
      <c r="I5" s="115">
        <v>8</v>
      </c>
      <c r="J5" s="114">
        <v>9</v>
      </c>
      <c r="K5" s="115">
        <v>10</v>
      </c>
      <c r="L5" s="114">
        <v>11</v>
      </c>
      <c r="M5" s="115">
        <v>12</v>
      </c>
      <c r="N5" s="114">
        <v>13</v>
      </c>
      <c r="O5" s="115">
        <v>14</v>
      </c>
      <c r="P5" s="114">
        <v>15</v>
      </c>
      <c r="Q5" s="115">
        <v>16</v>
      </c>
      <c r="R5" s="114">
        <v>17</v>
      </c>
      <c r="S5" s="115">
        <v>18</v>
      </c>
      <c r="T5" s="114">
        <v>19</v>
      </c>
      <c r="U5" s="115">
        <v>20</v>
      </c>
      <c r="V5" s="114">
        <v>21</v>
      </c>
      <c r="W5" s="115">
        <v>22</v>
      </c>
      <c r="X5" s="114">
        <v>23</v>
      </c>
      <c r="Y5" s="115">
        <v>24</v>
      </c>
      <c r="Z5" s="114">
        <v>25</v>
      </c>
      <c r="AA5" s="115">
        <v>26</v>
      </c>
      <c r="AB5" s="114">
        <v>27</v>
      </c>
    </row>
    <row r="6" spans="1:32" s="121" customFormat="1" ht="18" customHeight="1">
      <c r="A6" s="117" t="s">
        <v>24</v>
      </c>
      <c r="B6" s="118">
        <v>3192</v>
      </c>
      <c r="C6" s="118">
        <v>1332</v>
      </c>
      <c r="D6" s="119">
        <v>41.7</v>
      </c>
      <c r="E6" s="118">
        <v>3143</v>
      </c>
      <c r="F6" s="118">
        <v>1321</v>
      </c>
      <c r="G6" s="119">
        <v>42</v>
      </c>
      <c r="H6" s="118">
        <v>121</v>
      </c>
      <c r="I6" s="118">
        <v>6</v>
      </c>
      <c r="J6" s="119">
        <v>5</v>
      </c>
      <c r="K6" s="118">
        <v>147</v>
      </c>
      <c r="L6" s="118">
        <v>4</v>
      </c>
      <c r="M6" s="119">
        <v>2.7</v>
      </c>
      <c r="N6" s="118">
        <v>21</v>
      </c>
      <c r="O6" s="118">
        <v>0</v>
      </c>
      <c r="P6" s="119">
        <v>0</v>
      </c>
      <c r="Q6" s="118">
        <v>2035</v>
      </c>
      <c r="R6" s="118">
        <v>14</v>
      </c>
      <c r="S6" s="119">
        <v>0.7</v>
      </c>
      <c r="T6" s="118">
        <v>2392</v>
      </c>
      <c r="U6" s="118">
        <v>1046</v>
      </c>
      <c r="V6" s="119">
        <v>43.7</v>
      </c>
      <c r="W6" s="118">
        <v>2372</v>
      </c>
      <c r="X6" s="118">
        <v>1046</v>
      </c>
      <c r="Y6" s="119">
        <v>44.1</v>
      </c>
      <c r="Z6" s="118">
        <v>1971</v>
      </c>
      <c r="AA6" s="118">
        <v>89</v>
      </c>
      <c r="AB6" s="119">
        <v>4.5</v>
      </c>
      <c r="AC6" s="120"/>
      <c r="AD6" s="120"/>
      <c r="AF6" s="122"/>
    </row>
    <row r="7" spans="1:32" s="122" customFormat="1" ht="17.25" customHeight="1">
      <c r="A7" s="123" t="s">
        <v>103</v>
      </c>
      <c r="B7" s="221">
        <v>511</v>
      </c>
      <c r="C7" s="221">
        <v>211</v>
      </c>
      <c r="D7" s="220">
        <f t="shared" ref="D7:D11" si="0">IF(B7=0,"",ROUND(C7/B7*100,1))</f>
        <v>41.3</v>
      </c>
      <c r="E7" s="221">
        <v>509</v>
      </c>
      <c r="F7" s="221">
        <v>210</v>
      </c>
      <c r="G7" s="220">
        <f t="shared" ref="G7:G11" si="1">IF(E7=0,"",ROUND(F7/E7*100,1))</f>
        <v>41.3</v>
      </c>
      <c r="H7" s="221">
        <v>25</v>
      </c>
      <c r="I7" s="221">
        <v>4</v>
      </c>
      <c r="J7" s="220">
        <f t="shared" ref="J7:J11" si="2">IF(H7=0,"",ROUND(I7/H7*100,1))</f>
        <v>16</v>
      </c>
      <c r="K7" s="221">
        <v>21</v>
      </c>
      <c r="L7" s="221">
        <v>1</v>
      </c>
      <c r="M7" s="220">
        <f t="shared" ref="M7:M11" si="3">IF(K7=0,"",ROUND(L7/K7*100,1))</f>
        <v>4.8</v>
      </c>
      <c r="N7" s="221">
        <v>2</v>
      </c>
      <c r="O7" s="221">
        <v>0</v>
      </c>
      <c r="P7" s="220">
        <f t="shared" ref="P7:P11" si="4">IF(N7=0,"",ROUND(O7/N7*100,1))</f>
        <v>0</v>
      </c>
      <c r="Q7" s="221">
        <v>324</v>
      </c>
      <c r="R7" s="242">
        <v>3</v>
      </c>
      <c r="S7" s="220">
        <f t="shared" ref="S7:S11" si="5">IF(Q7=0,"",ROUND(R7/Q7*100,1))</f>
        <v>0.9</v>
      </c>
      <c r="T7" s="221">
        <v>390</v>
      </c>
      <c r="U7" s="242">
        <v>170</v>
      </c>
      <c r="V7" s="222">
        <f t="shared" ref="V7:V11" si="6">IF(T7=0,"",ROUND(U7/T7*100,1))</f>
        <v>43.6</v>
      </c>
      <c r="W7" s="221">
        <v>389</v>
      </c>
      <c r="X7" s="242">
        <v>170</v>
      </c>
      <c r="Y7" s="220">
        <f t="shared" ref="Y7:Y11" si="7">IF(W7=0,"",ROUND(X7/W7*100,1))</f>
        <v>43.7</v>
      </c>
      <c r="Z7" s="221">
        <v>311</v>
      </c>
      <c r="AA7" s="242">
        <v>25</v>
      </c>
      <c r="AB7" s="220">
        <f t="shared" ref="AB7:AB11" si="8">IF(Z7=0,"",ROUND(AA7/Z7*100,1))</f>
        <v>8</v>
      </c>
      <c r="AC7" s="120"/>
      <c r="AD7" s="120"/>
      <c r="AE7" s="124"/>
    </row>
    <row r="8" spans="1:32" s="125" customFormat="1" ht="17.25" customHeight="1">
      <c r="A8" s="123" t="s">
        <v>104</v>
      </c>
      <c r="B8" s="221">
        <v>663</v>
      </c>
      <c r="C8" s="221">
        <v>366</v>
      </c>
      <c r="D8" s="220">
        <f t="shared" si="0"/>
        <v>55.2</v>
      </c>
      <c r="E8" s="221">
        <v>654</v>
      </c>
      <c r="F8" s="221">
        <v>366</v>
      </c>
      <c r="G8" s="220">
        <f t="shared" si="1"/>
        <v>56</v>
      </c>
      <c r="H8" s="221">
        <v>13</v>
      </c>
      <c r="I8" s="221">
        <v>1</v>
      </c>
      <c r="J8" s="220">
        <f t="shared" si="2"/>
        <v>7.7</v>
      </c>
      <c r="K8" s="221">
        <v>37</v>
      </c>
      <c r="L8" s="221">
        <v>0</v>
      </c>
      <c r="M8" s="220">
        <f t="shared" si="3"/>
        <v>0</v>
      </c>
      <c r="N8" s="221">
        <v>3</v>
      </c>
      <c r="O8" s="221">
        <v>0</v>
      </c>
      <c r="P8" s="220">
        <f t="shared" si="4"/>
        <v>0</v>
      </c>
      <c r="Q8" s="221">
        <v>335</v>
      </c>
      <c r="R8" s="242">
        <v>10</v>
      </c>
      <c r="S8" s="220">
        <f t="shared" si="5"/>
        <v>3</v>
      </c>
      <c r="T8" s="221">
        <v>533</v>
      </c>
      <c r="U8" s="242">
        <v>291</v>
      </c>
      <c r="V8" s="222">
        <f t="shared" si="6"/>
        <v>54.6</v>
      </c>
      <c r="W8" s="221">
        <v>531</v>
      </c>
      <c r="X8" s="242">
        <v>291</v>
      </c>
      <c r="Y8" s="220">
        <f t="shared" si="7"/>
        <v>54.8</v>
      </c>
      <c r="Z8" s="221">
        <v>430</v>
      </c>
      <c r="AA8" s="242">
        <v>6</v>
      </c>
      <c r="AB8" s="220">
        <f t="shared" si="8"/>
        <v>1.4</v>
      </c>
      <c r="AC8" s="120"/>
      <c r="AD8" s="120"/>
      <c r="AE8" s="124"/>
    </row>
    <row r="9" spans="1:32" s="122" customFormat="1" ht="17.25" customHeight="1">
      <c r="A9" s="123" t="s">
        <v>105</v>
      </c>
      <c r="B9" s="221">
        <v>567</v>
      </c>
      <c r="C9" s="221">
        <v>227</v>
      </c>
      <c r="D9" s="220">
        <f t="shared" si="0"/>
        <v>40</v>
      </c>
      <c r="E9" s="221">
        <v>566</v>
      </c>
      <c r="F9" s="221">
        <v>227</v>
      </c>
      <c r="G9" s="220">
        <f t="shared" si="1"/>
        <v>40.1</v>
      </c>
      <c r="H9" s="221">
        <v>16</v>
      </c>
      <c r="I9" s="221">
        <v>0</v>
      </c>
      <c r="J9" s="220">
        <f t="shared" si="2"/>
        <v>0</v>
      </c>
      <c r="K9" s="221">
        <v>33</v>
      </c>
      <c r="L9" s="221">
        <v>0</v>
      </c>
      <c r="M9" s="220">
        <f t="shared" si="3"/>
        <v>0</v>
      </c>
      <c r="N9" s="221">
        <v>3</v>
      </c>
      <c r="O9" s="221">
        <v>0</v>
      </c>
      <c r="P9" s="220">
        <f t="shared" si="4"/>
        <v>0</v>
      </c>
      <c r="Q9" s="221">
        <v>367</v>
      </c>
      <c r="R9" s="242">
        <v>0</v>
      </c>
      <c r="S9" s="220">
        <f t="shared" si="5"/>
        <v>0</v>
      </c>
      <c r="T9" s="221">
        <v>447</v>
      </c>
      <c r="U9" s="242">
        <v>187</v>
      </c>
      <c r="V9" s="222">
        <f t="shared" si="6"/>
        <v>41.8</v>
      </c>
      <c r="W9" s="221">
        <v>447</v>
      </c>
      <c r="X9" s="242">
        <v>187</v>
      </c>
      <c r="Y9" s="220">
        <f t="shared" si="7"/>
        <v>41.8</v>
      </c>
      <c r="Z9" s="221">
        <v>376</v>
      </c>
      <c r="AA9" s="242">
        <v>10</v>
      </c>
      <c r="AB9" s="220">
        <f t="shared" si="8"/>
        <v>2.7</v>
      </c>
      <c r="AC9" s="120"/>
      <c r="AD9" s="120"/>
      <c r="AE9" s="124"/>
    </row>
    <row r="10" spans="1:32" s="122" customFormat="1" ht="17.25" customHeight="1">
      <c r="A10" s="123" t="s">
        <v>106</v>
      </c>
      <c r="B10" s="221">
        <v>702</v>
      </c>
      <c r="C10" s="221">
        <v>290</v>
      </c>
      <c r="D10" s="220">
        <f t="shared" si="0"/>
        <v>41.3</v>
      </c>
      <c r="E10" s="221">
        <v>685</v>
      </c>
      <c r="F10" s="221">
        <v>286</v>
      </c>
      <c r="G10" s="220">
        <f t="shared" si="1"/>
        <v>41.8</v>
      </c>
      <c r="H10" s="221">
        <v>25</v>
      </c>
      <c r="I10" s="221">
        <v>0</v>
      </c>
      <c r="J10" s="220">
        <f t="shared" si="2"/>
        <v>0</v>
      </c>
      <c r="K10" s="221">
        <v>29</v>
      </c>
      <c r="L10" s="221">
        <v>2</v>
      </c>
      <c r="M10" s="220">
        <f t="shared" si="3"/>
        <v>6.9</v>
      </c>
      <c r="N10" s="221">
        <v>7</v>
      </c>
      <c r="O10" s="221">
        <v>0</v>
      </c>
      <c r="P10" s="220">
        <f t="shared" si="4"/>
        <v>0</v>
      </c>
      <c r="Q10" s="221">
        <v>565</v>
      </c>
      <c r="R10" s="242">
        <v>1</v>
      </c>
      <c r="S10" s="220">
        <f t="shared" si="5"/>
        <v>0.2</v>
      </c>
      <c r="T10" s="221">
        <v>527</v>
      </c>
      <c r="U10" s="242">
        <v>216</v>
      </c>
      <c r="V10" s="222">
        <f t="shared" si="6"/>
        <v>41</v>
      </c>
      <c r="W10" s="221">
        <v>519</v>
      </c>
      <c r="X10" s="242">
        <v>216</v>
      </c>
      <c r="Y10" s="220">
        <f t="shared" si="7"/>
        <v>41.6</v>
      </c>
      <c r="Z10" s="221">
        <v>430</v>
      </c>
      <c r="AA10" s="242">
        <v>16</v>
      </c>
      <c r="AB10" s="220">
        <f t="shared" si="8"/>
        <v>3.7</v>
      </c>
      <c r="AC10" s="120"/>
      <c r="AD10" s="120"/>
      <c r="AE10" s="124"/>
    </row>
    <row r="11" spans="1:32" s="122" customFormat="1" ht="17.25" customHeight="1">
      <c r="A11" s="123" t="s">
        <v>107</v>
      </c>
      <c r="B11" s="221">
        <v>749</v>
      </c>
      <c r="C11" s="221">
        <v>238</v>
      </c>
      <c r="D11" s="220">
        <f t="shared" si="0"/>
        <v>31.8</v>
      </c>
      <c r="E11" s="221">
        <v>729</v>
      </c>
      <c r="F11" s="221">
        <v>232</v>
      </c>
      <c r="G11" s="220">
        <f t="shared" si="1"/>
        <v>31.8</v>
      </c>
      <c r="H11" s="221">
        <v>42</v>
      </c>
      <c r="I11" s="221">
        <v>1</v>
      </c>
      <c r="J11" s="220">
        <f t="shared" si="2"/>
        <v>2.4</v>
      </c>
      <c r="K11" s="221">
        <v>27</v>
      </c>
      <c r="L11" s="221">
        <v>1</v>
      </c>
      <c r="M11" s="220">
        <f t="shared" si="3"/>
        <v>3.7</v>
      </c>
      <c r="N11" s="221">
        <v>6</v>
      </c>
      <c r="O11" s="221">
        <v>0</v>
      </c>
      <c r="P11" s="220">
        <f t="shared" si="4"/>
        <v>0</v>
      </c>
      <c r="Q11" s="221">
        <v>444</v>
      </c>
      <c r="R11" s="242">
        <v>0</v>
      </c>
      <c r="S11" s="220">
        <f t="shared" si="5"/>
        <v>0</v>
      </c>
      <c r="T11" s="221">
        <v>495</v>
      </c>
      <c r="U11" s="242">
        <v>182</v>
      </c>
      <c r="V11" s="222">
        <f t="shared" si="6"/>
        <v>36.799999999999997</v>
      </c>
      <c r="W11" s="221">
        <v>486</v>
      </c>
      <c r="X11" s="242">
        <v>182</v>
      </c>
      <c r="Y11" s="220">
        <f t="shared" si="7"/>
        <v>37.4</v>
      </c>
      <c r="Z11" s="221">
        <v>424</v>
      </c>
      <c r="AA11" s="242">
        <v>32</v>
      </c>
      <c r="AB11" s="220">
        <f t="shared" si="8"/>
        <v>7.5</v>
      </c>
      <c r="AC11" s="120"/>
      <c r="AD11" s="120"/>
      <c r="AE11" s="124"/>
    </row>
    <row r="12" spans="1:32"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32"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32"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32"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32"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1:28"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1:28"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1:28"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1:28"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1:28"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1:28"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1:28"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1:28"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1:28"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1:28"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1:28"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1:28"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1:28"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1:28"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1:28"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1:28"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1:28"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1:28"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1:28"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1:28"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1:28"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1:28"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1:28"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1:28"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1:28"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1:28"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1:28"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1:28"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1:28"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1:28"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1:28"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1:28"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1:28"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1:28"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1:28"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1:28"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1:28"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1:28"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1:28"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1:28"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1:28"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1:28"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1:28"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1:28"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1:28"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1:28"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1:28"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</sheetData>
  <mergeCells count="13">
    <mergeCell ref="A3:A4"/>
    <mergeCell ref="B3:D3"/>
    <mergeCell ref="E3:G3"/>
    <mergeCell ref="H3:J3"/>
    <mergeCell ref="K3:M3"/>
    <mergeCell ref="T3:V3"/>
    <mergeCell ref="W3:Y3"/>
    <mergeCell ref="Z3:AB3"/>
    <mergeCell ref="B1:O1"/>
    <mergeCell ref="W1:Y1"/>
    <mergeCell ref="Z1:AB1"/>
    <mergeCell ref="N3:P3"/>
    <mergeCell ref="Q3:S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colBreaks count="1" manualBreakCount="1">
    <brk id="16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view="pageBreakPreview" zoomScale="90" zoomScaleNormal="70" zoomScalePageLayoutView="90" workbookViewId="0">
      <selection activeCell="H9" sqref="H9"/>
    </sheetView>
  </sheetViews>
  <sheetFormatPr defaultColWidth="8" defaultRowHeight="15"/>
  <cols>
    <col min="1" max="1" width="60.85546875" style="1" customWidth="1"/>
    <col min="2" max="3" width="17.42578125" style="1" customWidth="1"/>
    <col min="4" max="4" width="10.85546875" style="1" customWidth="1"/>
    <col min="5" max="5" width="15" style="1" customWidth="1"/>
    <col min="6" max="1024" width="8" style="1"/>
  </cols>
  <sheetData>
    <row r="1" spans="1:11" ht="54.75" customHeight="1">
      <c r="A1" s="252" t="s">
        <v>25</v>
      </c>
      <c r="B1" s="252"/>
      <c r="C1" s="252"/>
      <c r="D1" s="252"/>
      <c r="E1" s="252"/>
    </row>
    <row r="2" spans="1:11" s="3" customFormat="1" ht="23.25" customHeight="1">
      <c r="A2" s="248" t="s">
        <v>0</v>
      </c>
      <c r="B2" s="253" t="s">
        <v>91</v>
      </c>
      <c r="C2" s="253" t="s">
        <v>92</v>
      </c>
      <c r="D2" s="251" t="s">
        <v>1</v>
      </c>
      <c r="E2" s="251"/>
    </row>
    <row r="3" spans="1:11" s="3" customFormat="1" ht="42" customHeight="1">
      <c r="A3" s="248"/>
      <c r="B3" s="254"/>
      <c r="C3" s="254"/>
      <c r="D3" s="4" t="s">
        <v>2</v>
      </c>
      <c r="E3" s="5" t="s">
        <v>3</v>
      </c>
    </row>
    <row r="4" spans="1:11" s="8" customFormat="1" ht="15.75" customHeight="1">
      <c r="A4" s="23" t="s">
        <v>4</v>
      </c>
      <c r="B4" s="24">
        <v>1</v>
      </c>
      <c r="C4" s="24">
        <v>2</v>
      </c>
      <c r="D4" s="24">
        <v>3</v>
      </c>
      <c r="E4" s="24">
        <v>4</v>
      </c>
    </row>
    <row r="5" spans="1:11" s="8" customFormat="1" ht="38.25" customHeight="1">
      <c r="A5" s="9" t="s">
        <v>63</v>
      </c>
      <c r="B5" s="10">
        <f>'4'!B7</f>
        <v>477</v>
      </c>
      <c r="C5" s="10">
        <f>'4'!C7</f>
        <v>150</v>
      </c>
      <c r="D5" s="11">
        <f>ROUND(C5/B5*100,1)</f>
        <v>31.4</v>
      </c>
      <c r="E5" s="14">
        <f t="shared" ref="E5:E10" si="0">C5-B5</f>
        <v>-327</v>
      </c>
      <c r="K5" s="13"/>
    </row>
    <row r="6" spans="1:11" s="3" customFormat="1" ht="38.25" customHeight="1">
      <c r="A6" s="9" t="s">
        <v>26</v>
      </c>
      <c r="B6" s="10">
        <f>'4'!E7</f>
        <v>461</v>
      </c>
      <c r="C6" s="10">
        <f>'4'!F7</f>
        <v>145</v>
      </c>
      <c r="D6" s="12">
        <f>ROUND(C6/B6*100,1)</f>
        <v>31.5</v>
      </c>
      <c r="E6" s="14">
        <f t="shared" si="0"/>
        <v>-316</v>
      </c>
      <c r="K6" s="13"/>
    </row>
    <row r="7" spans="1:11" s="3" customFormat="1" ht="39.75" customHeight="1">
      <c r="A7" s="15" t="s">
        <v>27</v>
      </c>
      <c r="B7" s="10">
        <f>'4'!H7</f>
        <v>21</v>
      </c>
      <c r="C7" s="10">
        <f>'4'!I7</f>
        <v>2</v>
      </c>
      <c r="D7" s="12">
        <f>ROUND(C7/B7*100,1)</f>
        <v>9.5</v>
      </c>
      <c r="E7" s="14">
        <f t="shared" si="0"/>
        <v>-19</v>
      </c>
      <c r="K7" s="13"/>
    </row>
    <row r="8" spans="1:11" s="3" customFormat="1" ht="35.25" customHeight="1">
      <c r="A8" s="16" t="s">
        <v>8</v>
      </c>
      <c r="B8" s="10">
        <f>'4'!K7</f>
        <v>8</v>
      </c>
      <c r="C8" s="10">
        <f>'4'!L7</f>
        <v>0</v>
      </c>
      <c r="D8" s="12">
        <f>ROUND(C8/B8*100,1)</f>
        <v>0</v>
      </c>
      <c r="E8" s="14">
        <f t="shared" si="0"/>
        <v>-8</v>
      </c>
      <c r="K8" s="13"/>
    </row>
    <row r="9" spans="1:11" s="3" customFormat="1" ht="45.75" customHeight="1">
      <c r="A9" s="16" t="s">
        <v>28</v>
      </c>
      <c r="B9" s="10">
        <f>'4'!N7</f>
        <v>1</v>
      </c>
      <c r="C9" s="10">
        <f>'4'!O7</f>
        <v>0</v>
      </c>
      <c r="D9" s="12">
        <f>ROUND(C9/B9*100,1)</f>
        <v>0</v>
      </c>
      <c r="E9" s="14">
        <f t="shared" si="0"/>
        <v>-1</v>
      </c>
      <c r="K9" s="13"/>
    </row>
    <row r="10" spans="1:11" s="3" customFormat="1" ht="55.5" customHeight="1">
      <c r="A10" s="16" t="s">
        <v>10</v>
      </c>
      <c r="B10" s="10">
        <f>'4'!Q7</f>
        <v>309</v>
      </c>
      <c r="C10" s="10">
        <f>'4'!R7</f>
        <v>3</v>
      </c>
      <c r="D10" s="12">
        <f>ROUND(C10/B10*100,1)</f>
        <v>1</v>
      </c>
      <c r="E10" s="14">
        <f t="shared" si="0"/>
        <v>-306</v>
      </c>
      <c r="K10" s="13"/>
    </row>
    <row r="11" spans="1:11" s="3" customFormat="1" ht="12.75" customHeight="1">
      <c r="A11" s="247" t="s">
        <v>11</v>
      </c>
      <c r="B11" s="247"/>
      <c r="C11" s="247"/>
      <c r="D11" s="247"/>
      <c r="E11" s="247"/>
      <c r="K11" s="13"/>
    </row>
    <row r="12" spans="1:11" s="3" customFormat="1" ht="15" customHeight="1">
      <c r="A12" s="247"/>
      <c r="B12" s="247"/>
      <c r="C12" s="247"/>
      <c r="D12" s="247"/>
      <c r="E12" s="247"/>
      <c r="K12" s="13"/>
    </row>
    <row r="13" spans="1:11" s="3" customFormat="1" ht="20.25" customHeight="1">
      <c r="A13" s="248" t="s">
        <v>0</v>
      </c>
      <c r="B13" s="249" t="s">
        <v>93</v>
      </c>
      <c r="C13" s="249" t="s">
        <v>94</v>
      </c>
      <c r="D13" s="251" t="s">
        <v>1</v>
      </c>
      <c r="E13" s="251"/>
      <c r="K13" s="13"/>
    </row>
    <row r="14" spans="1:11" ht="35.25" customHeight="1">
      <c r="A14" s="248"/>
      <c r="B14" s="250"/>
      <c r="C14" s="250"/>
      <c r="D14" s="4" t="s">
        <v>2</v>
      </c>
      <c r="E14" s="5" t="s">
        <v>12</v>
      </c>
      <c r="K14" s="13"/>
    </row>
    <row r="15" spans="1:11" ht="24" customHeight="1">
      <c r="A15" s="9" t="s">
        <v>5</v>
      </c>
      <c r="B15" s="17">
        <f>'4'!T7</f>
        <v>331</v>
      </c>
      <c r="C15" s="17">
        <f>'4'!U7</f>
        <v>100</v>
      </c>
      <c r="D15" s="18">
        <f>ROUND(C15/B15*100,1)</f>
        <v>30.2</v>
      </c>
      <c r="E15" s="21">
        <f>C15-B15</f>
        <v>-231</v>
      </c>
      <c r="K15" s="13"/>
    </row>
    <row r="16" spans="1:11" ht="25.5" customHeight="1">
      <c r="A16" s="19" t="s">
        <v>26</v>
      </c>
      <c r="B16" s="17">
        <f>'4'!W7</f>
        <v>323</v>
      </c>
      <c r="C16" s="17">
        <f>'4'!X7</f>
        <v>100</v>
      </c>
      <c r="D16" s="18">
        <f>ROUND(C16/B16*100,1)</f>
        <v>31</v>
      </c>
      <c r="E16" s="21">
        <f>C16-B16</f>
        <v>-223</v>
      </c>
      <c r="K16" s="13"/>
    </row>
    <row r="17" spans="1:11" ht="28.5" customHeight="1">
      <c r="A17" s="19" t="s">
        <v>14</v>
      </c>
      <c r="B17" s="17">
        <f>'4'!Z7</f>
        <v>267</v>
      </c>
      <c r="C17" s="17">
        <f>'4'!AA7</f>
        <v>10</v>
      </c>
      <c r="D17" s="18">
        <f>ROUND(C17/B17*100,1)</f>
        <v>3.7</v>
      </c>
      <c r="E17" s="21">
        <f>C17-B17</f>
        <v>-257</v>
      </c>
      <c r="K17" s="13"/>
    </row>
  </sheetData>
  <mergeCells count="10">
    <mergeCell ref="A1:E1"/>
    <mergeCell ref="A2:A3"/>
    <mergeCell ref="B2:B3"/>
    <mergeCell ref="C2:C3"/>
    <mergeCell ref="D2:E2"/>
    <mergeCell ref="A11:E12"/>
    <mergeCell ref="A13:A14"/>
    <mergeCell ref="B13:B14"/>
    <mergeCell ref="C13:C14"/>
    <mergeCell ref="D13:E13"/>
  </mergeCells>
  <printOptions horizontalCentered="1"/>
  <pageMargins left="0.31527777777777799" right="0.31527777777777799" top="0.55138888888888904" bottom="0.55138888888888904" header="0.511811023622047" footer="0.511811023622047"/>
  <pageSetup paperSize="9" scale="8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61"/>
  <sheetViews>
    <sheetView view="pageBreakPreview" zoomScale="90" zoomScaleNormal="90" zoomScaleSheetLayoutView="90" workbookViewId="0">
      <selection activeCell="I27" sqref="I27"/>
    </sheetView>
  </sheetViews>
  <sheetFormatPr defaultRowHeight="14.25"/>
  <cols>
    <col min="1" max="1" width="19" style="126" customWidth="1"/>
    <col min="2" max="3" width="8.7109375" style="126" customWidth="1"/>
    <col min="4" max="4" width="8.85546875" style="126" customWidth="1"/>
    <col min="5" max="6" width="8.42578125" style="126" customWidth="1"/>
    <col min="7" max="7" width="8.140625" style="126" customWidth="1"/>
    <col min="8" max="9" width="7.85546875" style="126" customWidth="1"/>
    <col min="10" max="10" width="7.7109375" style="126" customWidth="1"/>
    <col min="11" max="11" width="9.7109375" style="126" customWidth="1"/>
    <col min="12" max="13" width="8.140625" style="126" customWidth="1"/>
    <col min="14" max="15" width="9.85546875" style="126" customWidth="1"/>
    <col min="16" max="16" width="8.5703125" style="126" customWidth="1"/>
    <col min="17" max="18" width="13.7109375" style="126" customWidth="1"/>
    <col min="19" max="19" width="10.28515625" style="126" customWidth="1"/>
    <col min="20" max="22" width="9.7109375" style="126" customWidth="1"/>
    <col min="23" max="23" width="10.140625" style="126" customWidth="1"/>
    <col min="24" max="24" width="8.42578125" style="126" customWidth="1"/>
    <col min="25" max="25" width="8" style="126" customWidth="1"/>
    <col min="26" max="27" width="9.85546875" style="126" customWidth="1"/>
    <col min="28" max="28" width="8.5703125" style="126" customWidth="1"/>
    <col min="29" max="16384" width="9.140625" style="126"/>
  </cols>
  <sheetData>
    <row r="1" spans="1:30" s="102" customFormat="1" ht="41.25" customHeight="1">
      <c r="A1" s="103"/>
      <c r="B1" s="103"/>
      <c r="C1" s="103"/>
      <c r="D1" s="264" t="s">
        <v>96</v>
      </c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27"/>
      <c r="Z1" s="103"/>
      <c r="AA1" s="103"/>
      <c r="AB1" s="127" t="s">
        <v>15</v>
      </c>
    </row>
    <row r="2" spans="1:30" s="105" customFormat="1" ht="14.25" customHeight="1">
      <c r="A2" s="104"/>
      <c r="B2" s="104"/>
      <c r="C2" s="104"/>
      <c r="D2" s="104"/>
      <c r="E2" s="104"/>
      <c r="F2" s="104"/>
      <c r="G2" s="104"/>
      <c r="H2" s="104"/>
      <c r="I2" s="128"/>
      <c r="J2" s="104"/>
      <c r="K2" s="104"/>
      <c r="L2" s="128"/>
      <c r="M2" s="129"/>
      <c r="N2" s="128"/>
      <c r="O2" s="128"/>
      <c r="P2" s="130" t="s">
        <v>16</v>
      </c>
      <c r="Q2" s="108"/>
      <c r="R2" s="108"/>
      <c r="S2" s="108"/>
      <c r="T2" s="108"/>
      <c r="U2" s="108"/>
      <c r="V2" s="108"/>
      <c r="X2" s="108"/>
      <c r="Y2" s="131"/>
      <c r="AA2" s="108"/>
      <c r="AB2" s="131" t="s">
        <v>16</v>
      </c>
    </row>
    <row r="3" spans="1:30" s="109" customFormat="1" ht="53.25" customHeight="1">
      <c r="A3" s="265"/>
      <c r="B3" s="268" t="s">
        <v>65</v>
      </c>
      <c r="C3" s="269"/>
      <c r="D3" s="270"/>
      <c r="E3" s="258" t="s">
        <v>17</v>
      </c>
      <c r="F3" s="258"/>
      <c r="G3" s="258"/>
      <c r="H3" s="258" t="s">
        <v>29</v>
      </c>
      <c r="I3" s="258"/>
      <c r="J3" s="258"/>
      <c r="K3" s="258" t="s">
        <v>18</v>
      </c>
      <c r="L3" s="258"/>
      <c r="M3" s="258"/>
      <c r="N3" s="258" t="s">
        <v>19</v>
      </c>
      <c r="O3" s="258"/>
      <c r="P3" s="258"/>
      <c r="Q3" s="255" t="s">
        <v>20</v>
      </c>
      <c r="R3" s="256"/>
      <c r="S3" s="257"/>
      <c r="T3" s="255" t="s">
        <v>66</v>
      </c>
      <c r="U3" s="256"/>
      <c r="V3" s="257"/>
      <c r="W3" s="258" t="s">
        <v>21</v>
      </c>
      <c r="X3" s="258"/>
      <c r="Y3" s="258"/>
      <c r="Z3" s="255" t="s">
        <v>30</v>
      </c>
      <c r="AA3" s="256"/>
      <c r="AB3" s="257"/>
    </row>
    <row r="4" spans="1:30" s="113" customFormat="1" ht="26.25" customHeight="1">
      <c r="A4" s="266"/>
      <c r="B4" s="263" t="s">
        <v>23</v>
      </c>
      <c r="C4" s="263" t="s">
        <v>70</v>
      </c>
      <c r="D4" s="262" t="s">
        <v>71</v>
      </c>
      <c r="E4" s="263" t="s">
        <v>23</v>
      </c>
      <c r="F4" s="263" t="s">
        <v>70</v>
      </c>
      <c r="G4" s="262" t="s">
        <v>71</v>
      </c>
      <c r="H4" s="263" t="s">
        <v>23</v>
      </c>
      <c r="I4" s="263" t="s">
        <v>70</v>
      </c>
      <c r="J4" s="262" t="s">
        <v>71</v>
      </c>
      <c r="K4" s="263" t="s">
        <v>23</v>
      </c>
      <c r="L4" s="263" t="s">
        <v>70</v>
      </c>
      <c r="M4" s="262" t="s">
        <v>71</v>
      </c>
      <c r="N4" s="263" t="s">
        <v>23</v>
      </c>
      <c r="O4" s="263" t="s">
        <v>70</v>
      </c>
      <c r="P4" s="262" t="s">
        <v>71</v>
      </c>
      <c r="Q4" s="263" t="s">
        <v>23</v>
      </c>
      <c r="R4" s="263" t="s">
        <v>70</v>
      </c>
      <c r="S4" s="262" t="s">
        <v>71</v>
      </c>
      <c r="T4" s="263" t="s">
        <v>23</v>
      </c>
      <c r="U4" s="263" t="s">
        <v>70</v>
      </c>
      <c r="V4" s="262" t="s">
        <v>71</v>
      </c>
      <c r="W4" s="263" t="s">
        <v>23</v>
      </c>
      <c r="X4" s="263" t="s">
        <v>70</v>
      </c>
      <c r="Y4" s="262" t="s">
        <v>71</v>
      </c>
      <c r="Z4" s="263" t="s">
        <v>23</v>
      </c>
      <c r="AA4" s="263" t="s">
        <v>70</v>
      </c>
      <c r="AB4" s="262" t="s">
        <v>71</v>
      </c>
    </row>
    <row r="5" spans="1:30" s="113" customFormat="1" ht="0.75" customHeight="1">
      <c r="A5" s="267"/>
      <c r="B5" s="263"/>
      <c r="C5" s="263"/>
      <c r="D5" s="262"/>
      <c r="E5" s="263"/>
      <c r="F5" s="263"/>
      <c r="G5" s="262"/>
      <c r="H5" s="263"/>
      <c r="I5" s="263"/>
      <c r="J5" s="262"/>
      <c r="K5" s="263"/>
      <c r="L5" s="263"/>
      <c r="M5" s="262"/>
      <c r="N5" s="263"/>
      <c r="O5" s="263"/>
      <c r="P5" s="262"/>
      <c r="Q5" s="263"/>
      <c r="R5" s="263"/>
      <c r="S5" s="262"/>
      <c r="T5" s="263"/>
      <c r="U5" s="263"/>
      <c r="V5" s="262"/>
      <c r="W5" s="263"/>
      <c r="X5" s="263"/>
      <c r="Y5" s="262"/>
      <c r="Z5" s="263"/>
      <c r="AA5" s="263"/>
      <c r="AB5" s="262"/>
    </row>
    <row r="6" spans="1:30" s="134" customFormat="1" ht="11.25" customHeight="1">
      <c r="A6" s="132" t="s">
        <v>4</v>
      </c>
      <c r="B6" s="133">
        <v>1</v>
      </c>
      <c r="C6" s="133">
        <v>2</v>
      </c>
      <c r="D6" s="133">
        <v>3</v>
      </c>
      <c r="E6" s="133">
        <v>4</v>
      </c>
      <c r="F6" s="133">
        <v>5</v>
      </c>
      <c r="G6" s="133">
        <v>6</v>
      </c>
      <c r="H6" s="133">
        <v>7</v>
      </c>
      <c r="I6" s="133">
        <v>8</v>
      </c>
      <c r="J6" s="133">
        <v>9</v>
      </c>
      <c r="K6" s="133">
        <v>10</v>
      </c>
      <c r="L6" s="133">
        <v>11</v>
      </c>
      <c r="M6" s="133">
        <v>12</v>
      </c>
      <c r="N6" s="133">
        <v>13</v>
      </c>
      <c r="O6" s="133">
        <v>14</v>
      </c>
      <c r="P6" s="133">
        <v>15</v>
      </c>
      <c r="Q6" s="133">
        <v>16</v>
      </c>
      <c r="R6" s="133">
        <v>17</v>
      </c>
      <c r="S6" s="133">
        <v>18</v>
      </c>
      <c r="T6" s="133">
        <v>19</v>
      </c>
      <c r="U6" s="133">
        <v>20</v>
      </c>
      <c r="V6" s="133">
        <v>21</v>
      </c>
      <c r="W6" s="133">
        <v>22</v>
      </c>
      <c r="X6" s="133">
        <v>23</v>
      </c>
      <c r="Y6" s="133">
        <v>24</v>
      </c>
      <c r="Z6" s="133">
        <v>25</v>
      </c>
      <c r="AA6" s="133">
        <v>26</v>
      </c>
      <c r="AB6" s="133">
        <v>27</v>
      </c>
    </row>
    <row r="7" spans="1:30" s="139" customFormat="1" ht="16.5" customHeight="1">
      <c r="A7" s="135" t="s">
        <v>24</v>
      </c>
      <c r="B7" s="118">
        <v>477</v>
      </c>
      <c r="C7" s="136">
        <v>150</v>
      </c>
      <c r="D7" s="137">
        <v>31.4</v>
      </c>
      <c r="E7" s="118">
        <v>461</v>
      </c>
      <c r="F7" s="136">
        <v>145</v>
      </c>
      <c r="G7" s="137">
        <v>31.5</v>
      </c>
      <c r="H7" s="118">
        <v>21</v>
      </c>
      <c r="I7" s="136">
        <v>2</v>
      </c>
      <c r="J7" s="137">
        <v>9.5</v>
      </c>
      <c r="K7" s="118">
        <v>8</v>
      </c>
      <c r="L7" s="136">
        <v>0</v>
      </c>
      <c r="M7" s="137">
        <v>0</v>
      </c>
      <c r="N7" s="118">
        <v>1</v>
      </c>
      <c r="O7" s="136">
        <v>0</v>
      </c>
      <c r="P7" s="137">
        <v>0</v>
      </c>
      <c r="Q7" s="118">
        <v>309</v>
      </c>
      <c r="R7" s="118">
        <v>3</v>
      </c>
      <c r="S7" s="137">
        <v>1</v>
      </c>
      <c r="T7" s="118">
        <v>331</v>
      </c>
      <c r="U7" s="136">
        <v>100</v>
      </c>
      <c r="V7" s="137">
        <v>30.2</v>
      </c>
      <c r="W7" s="118">
        <v>323</v>
      </c>
      <c r="X7" s="136">
        <v>100</v>
      </c>
      <c r="Y7" s="137">
        <v>31</v>
      </c>
      <c r="Z7" s="118">
        <v>267</v>
      </c>
      <c r="AA7" s="136">
        <v>10</v>
      </c>
      <c r="AB7" s="137">
        <v>3.7</v>
      </c>
      <c r="AC7" s="138"/>
    </row>
    <row r="8" spans="1:30" s="122" customFormat="1" ht="16.5" customHeight="1">
      <c r="A8" s="140" t="s">
        <v>103</v>
      </c>
      <c r="B8" s="221">
        <v>50</v>
      </c>
      <c r="C8" s="242">
        <v>26</v>
      </c>
      <c r="D8" s="220">
        <f t="shared" ref="D8:D12" si="0">IF(B8=0,"",ROUND(C8/B8*100,1))</f>
        <v>52</v>
      </c>
      <c r="E8" s="223">
        <v>48</v>
      </c>
      <c r="F8" s="223">
        <v>25</v>
      </c>
      <c r="G8" s="220">
        <f t="shared" ref="G8:G12" si="1">IF(E8=0,"",ROUND(F8/E8*100,1))</f>
        <v>52.1</v>
      </c>
      <c r="H8" s="221">
        <v>0</v>
      </c>
      <c r="I8" s="221">
        <v>2</v>
      </c>
      <c r="J8" s="220" t="str">
        <f t="shared" ref="J8:J12" si="2">IF(H8=0,"",ROUND(I8/H8*100,1))</f>
        <v/>
      </c>
      <c r="K8" s="221">
        <v>0</v>
      </c>
      <c r="L8" s="221">
        <v>0</v>
      </c>
      <c r="M8" s="220" t="str">
        <f t="shared" ref="M8:M12" si="3">IF(K8=0,"",ROUND(L8/K8*100,1))</f>
        <v/>
      </c>
      <c r="N8" s="221">
        <v>0</v>
      </c>
      <c r="O8" s="221">
        <v>0</v>
      </c>
      <c r="P8" s="220" t="str">
        <f t="shared" ref="P8:P12" si="4">IF(N8=0,"",ROUND(O8/N8*100,1))</f>
        <v/>
      </c>
      <c r="Q8" s="221">
        <v>40</v>
      </c>
      <c r="R8" s="221">
        <v>1</v>
      </c>
      <c r="S8" s="220">
        <f t="shared" ref="S8:S12" si="5">IF(Q8=0,"",ROUND(R8/Q8*100,1))</f>
        <v>2.5</v>
      </c>
      <c r="T8" s="221">
        <v>39</v>
      </c>
      <c r="U8" s="221">
        <v>19</v>
      </c>
      <c r="V8" s="220">
        <f t="shared" ref="V8:V12" si="6">IF(T8=0,"",ROUND(U8/T8*100,1))</f>
        <v>48.7</v>
      </c>
      <c r="W8" s="221">
        <v>38</v>
      </c>
      <c r="X8" s="221">
        <v>19</v>
      </c>
      <c r="Y8" s="220">
        <f t="shared" ref="Y8:Y12" si="7">IF(W8=0,"",ROUND(X8/W8*100,1))</f>
        <v>50</v>
      </c>
      <c r="Z8" s="221">
        <v>29</v>
      </c>
      <c r="AA8" s="221">
        <v>2</v>
      </c>
      <c r="AB8" s="220">
        <f t="shared" ref="AB8:AB12" si="8">IF(Z8=0,"",ROUND(AA8/Z8*100,1))</f>
        <v>6.9</v>
      </c>
      <c r="AC8" s="141"/>
      <c r="AD8" s="124"/>
    </row>
    <row r="9" spans="1:30" s="125" customFormat="1" ht="16.5" customHeight="1">
      <c r="A9" s="140" t="s">
        <v>104</v>
      </c>
      <c r="B9" s="221">
        <v>56</v>
      </c>
      <c r="C9" s="242">
        <v>20</v>
      </c>
      <c r="D9" s="220">
        <f t="shared" si="0"/>
        <v>35.700000000000003</v>
      </c>
      <c r="E9" s="223">
        <v>56</v>
      </c>
      <c r="F9" s="223">
        <v>20</v>
      </c>
      <c r="G9" s="220">
        <f t="shared" si="1"/>
        <v>35.700000000000003</v>
      </c>
      <c r="H9" s="221">
        <v>0</v>
      </c>
      <c r="I9" s="221">
        <v>0</v>
      </c>
      <c r="J9" s="220" t="str">
        <f t="shared" si="2"/>
        <v/>
      </c>
      <c r="K9" s="221">
        <v>2</v>
      </c>
      <c r="L9" s="221">
        <v>0</v>
      </c>
      <c r="M9" s="220">
        <f t="shared" si="3"/>
        <v>0</v>
      </c>
      <c r="N9" s="221">
        <v>0</v>
      </c>
      <c r="O9" s="221">
        <v>0</v>
      </c>
      <c r="P9" s="220" t="str">
        <f t="shared" si="4"/>
        <v/>
      </c>
      <c r="Q9" s="221">
        <v>31</v>
      </c>
      <c r="R9" s="221">
        <v>2</v>
      </c>
      <c r="S9" s="220">
        <f t="shared" si="5"/>
        <v>6.5</v>
      </c>
      <c r="T9" s="221">
        <v>40</v>
      </c>
      <c r="U9" s="221">
        <v>12</v>
      </c>
      <c r="V9" s="220">
        <f t="shared" si="6"/>
        <v>30</v>
      </c>
      <c r="W9" s="221">
        <v>40</v>
      </c>
      <c r="X9" s="221">
        <v>12</v>
      </c>
      <c r="Y9" s="220">
        <f t="shared" si="7"/>
        <v>30</v>
      </c>
      <c r="Z9" s="221">
        <v>28</v>
      </c>
      <c r="AA9" s="221">
        <v>1</v>
      </c>
      <c r="AB9" s="220">
        <f t="shared" si="8"/>
        <v>3.6</v>
      </c>
      <c r="AC9" s="141"/>
      <c r="AD9" s="124"/>
    </row>
    <row r="10" spans="1:30" s="122" customFormat="1" ht="16.5" customHeight="1">
      <c r="A10" s="140" t="s">
        <v>105</v>
      </c>
      <c r="B10" s="221">
        <v>62</v>
      </c>
      <c r="C10" s="242">
        <v>21</v>
      </c>
      <c r="D10" s="220">
        <f t="shared" si="0"/>
        <v>33.9</v>
      </c>
      <c r="E10" s="223">
        <v>62</v>
      </c>
      <c r="F10" s="223">
        <v>21</v>
      </c>
      <c r="G10" s="220">
        <f t="shared" si="1"/>
        <v>33.9</v>
      </c>
      <c r="H10" s="221">
        <v>1</v>
      </c>
      <c r="I10" s="221">
        <v>0</v>
      </c>
      <c r="J10" s="220">
        <f t="shared" si="2"/>
        <v>0</v>
      </c>
      <c r="K10" s="221">
        <v>1</v>
      </c>
      <c r="L10" s="221">
        <v>0</v>
      </c>
      <c r="M10" s="220">
        <f t="shared" si="3"/>
        <v>0</v>
      </c>
      <c r="N10" s="221">
        <v>0</v>
      </c>
      <c r="O10" s="221">
        <v>0</v>
      </c>
      <c r="P10" s="220" t="str">
        <f t="shared" si="4"/>
        <v/>
      </c>
      <c r="Q10" s="221">
        <v>39</v>
      </c>
      <c r="R10" s="221">
        <v>0</v>
      </c>
      <c r="S10" s="220">
        <f t="shared" si="5"/>
        <v>0</v>
      </c>
      <c r="T10" s="221">
        <v>50</v>
      </c>
      <c r="U10" s="221">
        <v>14</v>
      </c>
      <c r="V10" s="220">
        <f t="shared" si="6"/>
        <v>28</v>
      </c>
      <c r="W10" s="221">
        <v>50</v>
      </c>
      <c r="X10" s="221">
        <v>14</v>
      </c>
      <c r="Y10" s="220">
        <f t="shared" si="7"/>
        <v>28</v>
      </c>
      <c r="Z10" s="221">
        <v>42</v>
      </c>
      <c r="AA10" s="221">
        <v>0</v>
      </c>
      <c r="AB10" s="220">
        <f t="shared" si="8"/>
        <v>0</v>
      </c>
      <c r="AC10" s="141"/>
      <c r="AD10" s="124"/>
    </row>
    <row r="11" spans="1:30" s="122" customFormat="1" ht="16.5" customHeight="1">
      <c r="A11" s="140" t="s">
        <v>106</v>
      </c>
      <c r="B11" s="221">
        <v>115</v>
      </c>
      <c r="C11" s="242">
        <v>37</v>
      </c>
      <c r="D11" s="220">
        <f t="shared" si="0"/>
        <v>32.200000000000003</v>
      </c>
      <c r="E11" s="223">
        <v>111</v>
      </c>
      <c r="F11" s="223">
        <v>37</v>
      </c>
      <c r="G11" s="220">
        <f t="shared" si="1"/>
        <v>33.299999999999997</v>
      </c>
      <c r="H11" s="221">
        <v>3</v>
      </c>
      <c r="I11" s="221">
        <v>0</v>
      </c>
      <c r="J11" s="220">
        <f t="shared" si="2"/>
        <v>0</v>
      </c>
      <c r="K11" s="221">
        <v>4</v>
      </c>
      <c r="L11" s="221">
        <v>0</v>
      </c>
      <c r="M11" s="220">
        <f t="shared" si="3"/>
        <v>0</v>
      </c>
      <c r="N11" s="221">
        <v>1</v>
      </c>
      <c r="O11" s="221">
        <v>0</v>
      </c>
      <c r="P11" s="220">
        <f t="shared" si="4"/>
        <v>0</v>
      </c>
      <c r="Q11" s="221">
        <v>94</v>
      </c>
      <c r="R11" s="221">
        <v>0</v>
      </c>
      <c r="S11" s="220">
        <f t="shared" si="5"/>
        <v>0</v>
      </c>
      <c r="T11" s="221">
        <v>85</v>
      </c>
      <c r="U11" s="221">
        <v>24</v>
      </c>
      <c r="V11" s="220">
        <f t="shared" si="6"/>
        <v>28.2</v>
      </c>
      <c r="W11" s="221">
        <v>83</v>
      </c>
      <c r="X11" s="221">
        <v>24</v>
      </c>
      <c r="Y11" s="220">
        <f t="shared" si="7"/>
        <v>28.9</v>
      </c>
      <c r="Z11" s="221">
        <v>72</v>
      </c>
      <c r="AA11" s="221">
        <v>1</v>
      </c>
      <c r="AB11" s="220">
        <f t="shared" si="8"/>
        <v>1.4</v>
      </c>
      <c r="AC11" s="141"/>
      <c r="AD11" s="124"/>
    </row>
    <row r="12" spans="1:30" s="122" customFormat="1" ht="16.5" customHeight="1">
      <c r="A12" s="140" t="s">
        <v>107</v>
      </c>
      <c r="B12" s="221">
        <v>194</v>
      </c>
      <c r="C12" s="242">
        <v>46</v>
      </c>
      <c r="D12" s="220">
        <f t="shared" si="0"/>
        <v>23.7</v>
      </c>
      <c r="E12" s="223">
        <v>184</v>
      </c>
      <c r="F12" s="223">
        <v>42</v>
      </c>
      <c r="G12" s="220">
        <f t="shared" si="1"/>
        <v>22.8</v>
      </c>
      <c r="H12" s="221">
        <v>17</v>
      </c>
      <c r="I12" s="221">
        <v>0</v>
      </c>
      <c r="J12" s="220">
        <f t="shared" si="2"/>
        <v>0</v>
      </c>
      <c r="K12" s="221">
        <v>1</v>
      </c>
      <c r="L12" s="221">
        <v>0</v>
      </c>
      <c r="M12" s="220">
        <f t="shared" si="3"/>
        <v>0</v>
      </c>
      <c r="N12" s="221">
        <v>0</v>
      </c>
      <c r="O12" s="221">
        <v>0</v>
      </c>
      <c r="P12" s="220" t="str">
        <f t="shared" si="4"/>
        <v/>
      </c>
      <c r="Q12" s="221">
        <v>105</v>
      </c>
      <c r="R12" s="221">
        <v>0</v>
      </c>
      <c r="S12" s="220">
        <f t="shared" si="5"/>
        <v>0</v>
      </c>
      <c r="T12" s="221">
        <v>117</v>
      </c>
      <c r="U12" s="221">
        <v>31</v>
      </c>
      <c r="V12" s="220">
        <f t="shared" si="6"/>
        <v>26.5</v>
      </c>
      <c r="W12" s="221">
        <v>112</v>
      </c>
      <c r="X12" s="221">
        <v>31</v>
      </c>
      <c r="Y12" s="220">
        <f t="shared" si="7"/>
        <v>27.7</v>
      </c>
      <c r="Z12" s="221">
        <v>96</v>
      </c>
      <c r="AA12" s="221">
        <v>6</v>
      </c>
      <c r="AB12" s="220">
        <f t="shared" si="8"/>
        <v>6.3</v>
      </c>
      <c r="AC12" s="141"/>
      <c r="AD12" s="124"/>
    </row>
    <row r="13" spans="1:30"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30"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30"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30"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1:28"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1:28"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1:28"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1:28"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1:28"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1:28"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1:28"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1:28"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1:28"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1:28"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1:28"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1:28"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1:28"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1:28"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1:28"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1:28"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1:28"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1:28"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1:28"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1:28"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1:28"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1:28"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1:28"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1:28"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1:28"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1:28"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1:28"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1:28"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1:28"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1:28"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1:28"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1:28"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1:28"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1:28"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1:28"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1:28"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1:28"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1:28"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1:28"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1:28"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1:28"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1:28"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1:28"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1:28"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1:28"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</sheetData>
  <mergeCells count="38">
    <mergeCell ref="G4:G5"/>
    <mergeCell ref="D1:N1"/>
    <mergeCell ref="A3:A5"/>
    <mergeCell ref="B3:D3"/>
    <mergeCell ref="E3:G3"/>
    <mergeCell ref="H3:J3"/>
    <mergeCell ref="K3:M3"/>
    <mergeCell ref="N3:P3"/>
    <mergeCell ref="H4:H5"/>
    <mergeCell ref="I4:I5"/>
    <mergeCell ref="J4:J5"/>
    <mergeCell ref="B4:B5"/>
    <mergeCell ref="C4:C5"/>
    <mergeCell ref="D4:D5"/>
    <mergeCell ref="E4:E5"/>
    <mergeCell ref="F4:F5"/>
    <mergeCell ref="Q3:S3"/>
    <mergeCell ref="T3:V3"/>
    <mergeCell ref="W3:Y3"/>
    <mergeCell ref="Z3:AB3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K4:K5"/>
    <mergeCell ref="L4:L5"/>
    <mergeCell ref="M4:M5"/>
    <mergeCell ref="N4:N5"/>
    <mergeCell ref="O4:O5"/>
  </mergeCells>
  <printOptions horizontalCentered="1" verticalCentered="1"/>
  <pageMargins left="0.31496062992125984" right="0.31496062992125984" top="0.15748031496062992" bottom="0.15748031496062992" header="0.31496062992125984" footer="0.19"/>
  <pageSetup paperSize="9" scale="95" orientation="landscape" r:id="rId1"/>
  <colBreaks count="1" manualBreakCount="1">
    <brk id="16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view="pageBreakPreview" zoomScale="90" zoomScaleNormal="70" zoomScalePageLayoutView="90" workbookViewId="0">
      <selection activeCell="H11" sqref="H11"/>
    </sheetView>
  </sheetViews>
  <sheetFormatPr defaultColWidth="8" defaultRowHeight="15"/>
  <cols>
    <col min="1" max="1" width="61.7109375" style="1" customWidth="1"/>
    <col min="2" max="3" width="17.28515625" style="2" customWidth="1"/>
    <col min="4" max="4" width="12.5703125" style="1" customWidth="1"/>
    <col min="5" max="5" width="13.85546875" style="1" customWidth="1"/>
    <col min="6" max="1024" width="8" style="1"/>
  </cols>
  <sheetData>
    <row r="1" spans="1:9" ht="49.5" customHeight="1">
      <c r="A1" s="252" t="s">
        <v>90</v>
      </c>
      <c r="B1" s="252"/>
      <c r="C1" s="252"/>
      <c r="D1" s="252"/>
      <c r="E1" s="252"/>
    </row>
    <row r="2" spans="1:9" ht="9.75" customHeight="1">
      <c r="A2" s="271"/>
      <c r="B2" s="271"/>
      <c r="C2" s="271"/>
      <c r="D2" s="271"/>
      <c r="E2" s="271"/>
    </row>
    <row r="3" spans="1:9" s="3" customFormat="1" ht="23.25" customHeight="1">
      <c r="A3" s="248" t="s">
        <v>0</v>
      </c>
      <c r="B3" s="253" t="s">
        <v>91</v>
      </c>
      <c r="C3" s="253" t="s">
        <v>92</v>
      </c>
      <c r="D3" s="272" t="s">
        <v>1</v>
      </c>
      <c r="E3" s="272"/>
    </row>
    <row r="4" spans="1:9" s="3" customFormat="1" ht="30">
      <c r="A4" s="248"/>
      <c r="B4" s="254"/>
      <c r="C4" s="254"/>
      <c r="D4" s="4" t="s">
        <v>2</v>
      </c>
      <c r="E4" s="5" t="s">
        <v>3</v>
      </c>
    </row>
    <row r="5" spans="1:9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63</v>
      </c>
      <c r="B6" s="26">
        <f>'6'!B8</f>
        <v>399</v>
      </c>
      <c r="C6" s="26">
        <f>'6'!C8</f>
        <v>125</v>
      </c>
      <c r="D6" s="27">
        <f>ROUND(C6/B6*100,1)</f>
        <v>31.3</v>
      </c>
      <c r="E6" s="14">
        <f t="shared" ref="E6:E11" si="0">C6-B6</f>
        <v>-274</v>
      </c>
      <c r="I6" s="13"/>
    </row>
    <row r="7" spans="1:9" s="3" customFormat="1" ht="29.25" customHeight="1">
      <c r="A7" s="9" t="s">
        <v>26</v>
      </c>
      <c r="B7" s="10">
        <f>'6'!E8</f>
        <v>396</v>
      </c>
      <c r="C7" s="10">
        <f>'6'!F8</f>
        <v>125</v>
      </c>
      <c r="D7" s="27">
        <f>ROUND(C7/B7*100,1)</f>
        <v>31.6</v>
      </c>
      <c r="E7" s="14">
        <f t="shared" si="0"/>
        <v>-271</v>
      </c>
      <c r="I7" s="13"/>
    </row>
    <row r="8" spans="1:9" s="3" customFormat="1" ht="48.75" customHeight="1">
      <c r="A8" s="15" t="s">
        <v>27</v>
      </c>
      <c r="B8" s="10">
        <f>'6'!H8</f>
        <v>49</v>
      </c>
      <c r="C8" s="10">
        <f>'6'!I8</f>
        <v>2</v>
      </c>
      <c r="D8" s="27">
        <f>ROUND(C8/B8*100,1)</f>
        <v>4.0999999999999996</v>
      </c>
      <c r="E8" s="14">
        <f t="shared" si="0"/>
        <v>-47</v>
      </c>
      <c r="I8" s="13"/>
    </row>
    <row r="9" spans="1:9" s="3" customFormat="1" ht="34.5" customHeight="1">
      <c r="A9" s="16" t="s">
        <v>31</v>
      </c>
      <c r="B9" s="10">
        <f>'6'!K8</f>
        <v>14</v>
      </c>
      <c r="C9" s="10">
        <f>'6'!L8</f>
        <v>0</v>
      </c>
      <c r="D9" s="27">
        <f>ROUND(C9/B9*100,1)</f>
        <v>0</v>
      </c>
      <c r="E9" s="14">
        <f t="shared" si="0"/>
        <v>-14</v>
      </c>
      <c r="I9" s="13"/>
    </row>
    <row r="10" spans="1:9" s="3" customFormat="1" ht="48.75" customHeight="1">
      <c r="A10" s="16" t="s">
        <v>32</v>
      </c>
      <c r="B10" s="10">
        <f>'6'!N8</f>
        <v>1</v>
      </c>
      <c r="C10" s="10">
        <f>'6'!O8</f>
        <v>0</v>
      </c>
      <c r="D10" s="27">
        <f>ROUND(C10/B10*100,1)</f>
        <v>0</v>
      </c>
      <c r="E10" s="14">
        <f t="shared" si="0"/>
        <v>-1</v>
      </c>
      <c r="I10" s="13"/>
    </row>
    <row r="11" spans="1:9" s="3" customFormat="1" ht="54.75" customHeight="1">
      <c r="A11" s="16" t="s">
        <v>10</v>
      </c>
      <c r="B11" s="10">
        <f>'6'!Q8</f>
        <v>274</v>
      </c>
      <c r="C11" s="10">
        <f>'6'!R8</f>
        <v>0</v>
      </c>
      <c r="D11" s="27">
        <f>ROUND(C11/B11*100,1)</f>
        <v>0</v>
      </c>
      <c r="E11" s="14">
        <f t="shared" si="0"/>
        <v>-274</v>
      </c>
      <c r="I11" s="13"/>
    </row>
    <row r="12" spans="1:9" s="3" customFormat="1" ht="12.75" customHeight="1">
      <c r="A12" s="247" t="s">
        <v>11</v>
      </c>
      <c r="B12" s="247"/>
      <c r="C12" s="247"/>
      <c r="D12" s="247"/>
      <c r="E12" s="247"/>
      <c r="I12" s="13"/>
    </row>
    <row r="13" spans="1:9" s="3" customFormat="1" ht="18" customHeight="1">
      <c r="A13" s="247"/>
      <c r="B13" s="247"/>
      <c r="C13" s="247"/>
      <c r="D13" s="247"/>
      <c r="E13" s="247"/>
      <c r="I13" s="13"/>
    </row>
    <row r="14" spans="1:9" s="3" customFormat="1" ht="20.25" customHeight="1">
      <c r="A14" s="248" t="s">
        <v>0</v>
      </c>
      <c r="B14" s="249" t="s">
        <v>93</v>
      </c>
      <c r="C14" s="249" t="s">
        <v>94</v>
      </c>
      <c r="D14" s="272" t="s">
        <v>1</v>
      </c>
      <c r="E14" s="272"/>
      <c r="I14" s="13"/>
    </row>
    <row r="15" spans="1:9" ht="27.75" customHeight="1">
      <c r="A15" s="248"/>
      <c r="B15" s="250"/>
      <c r="C15" s="250"/>
      <c r="D15" s="25" t="s">
        <v>2</v>
      </c>
      <c r="E15" s="5" t="s">
        <v>12</v>
      </c>
      <c r="I15" s="13"/>
    </row>
    <row r="16" spans="1:9" ht="28.5" customHeight="1">
      <c r="A16" s="9" t="s">
        <v>5</v>
      </c>
      <c r="B16" s="26">
        <f>'6'!T8</f>
        <v>272</v>
      </c>
      <c r="C16" s="26">
        <f>'6'!U8</f>
        <v>102</v>
      </c>
      <c r="D16" s="29">
        <f>ROUND(C16/B16*100,1)</f>
        <v>37.5</v>
      </c>
      <c r="E16" s="21">
        <f>C16-B16</f>
        <v>-170</v>
      </c>
      <c r="I16" s="13"/>
    </row>
    <row r="17" spans="1:9" ht="25.5" customHeight="1">
      <c r="A17" s="19" t="s">
        <v>26</v>
      </c>
      <c r="B17" s="20">
        <f>'6'!W8</f>
        <v>271</v>
      </c>
      <c r="C17" s="20">
        <f>'6'!X8</f>
        <v>102</v>
      </c>
      <c r="D17" s="29">
        <f>ROUND(C17/B17*100,1)</f>
        <v>37.6</v>
      </c>
      <c r="E17" s="21">
        <f>C17-B17</f>
        <v>-169</v>
      </c>
      <c r="I17" s="13"/>
    </row>
    <row r="18" spans="1:9" ht="27.75" customHeight="1">
      <c r="A18" s="19" t="s">
        <v>14</v>
      </c>
      <c r="B18" s="20">
        <f>'6'!Z8</f>
        <v>246</v>
      </c>
      <c r="C18" s="20">
        <f>'6'!AA8</f>
        <v>1</v>
      </c>
      <c r="D18" s="29">
        <f>ROUND(C18/B18*100,1)</f>
        <v>0.4</v>
      </c>
      <c r="E18" s="21">
        <f>C18-B18</f>
        <v>-245</v>
      </c>
      <c r="I18" s="1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527777777777799" right="0.31527777777777799" top="0.55138888888888904" bottom="0.55138888888888904" header="0.511811023622047" footer="0.511811023622047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13"/>
  <sheetViews>
    <sheetView view="pageBreakPreview" zoomScale="93" zoomScaleNormal="85" zoomScaleSheetLayoutView="93" workbookViewId="0">
      <pane xSplit="1" ySplit="7" topLeftCell="B8" activePane="bottomRight" state="frozen"/>
      <selection activeCell="A11" sqref="A11:B11"/>
      <selection pane="topRight" activeCell="A11" sqref="A11:B11"/>
      <selection pane="bottomLeft" activeCell="A11" sqref="A11:B11"/>
      <selection pane="bottomRight" activeCell="H23" sqref="H23"/>
    </sheetView>
  </sheetViews>
  <sheetFormatPr defaultRowHeight="15.75"/>
  <cols>
    <col min="1" max="1" width="21.28515625" style="163" customWidth="1"/>
    <col min="2" max="3" width="11.5703125" style="163" customWidth="1"/>
    <col min="4" max="4" width="7" style="163" customWidth="1"/>
    <col min="5" max="5" width="11" style="159" customWidth="1"/>
    <col min="6" max="6" width="11.140625" style="159" customWidth="1"/>
    <col min="7" max="7" width="7.140625" style="162" customWidth="1"/>
    <col min="8" max="8" width="10.140625" style="159" customWidth="1"/>
    <col min="9" max="9" width="8.85546875" style="159" customWidth="1"/>
    <col min="10" max="10" width="7.140625" style="162" customWidth="1"/>
    <col min="11" max="11" width="8.140625" style="159" customWidth="1"/>
    <col min="12" max="12" width="7.5703125" style="159" customWidth="1"/>
    <col min="13" max="13" width="7" style="162" customWidth="1"/>
    <col min="14" max="14" width="10.85546875" style="162" customWidth="1"/>
    <col min="15" max="15" width="10.28515625" style="162" customWidth="1"/>
    <col min="16" max="16" width="7.28515625" style="162" customWidth="1"/>
    <col min="17" max="17" width="13.7109375" style="159" customWidth="1"/>
    <col min="18" max="18" width="13.28515625" style="159" customWidth="1"/>
    <col min="19" max="19" width="8.5703125" style="162" customWidth="1"/>
    <col min="20" max="21" width="13.7109375" style="159" customWidth="1"/>
    <col min="22" max="22" width="13.85546875" style="159" customWidth="1"/>
    <col min="23" max="23" width="12.28515625" style="159" customWidth="1"/>
    <col min="24" max="24" width="10.85546875" style="159" customWidth="1"/>
    <col min="25" max="25" width="9.28515625" style="162" customWidth="1"/>
    <col min="26" max="26" width="12.28515625" style="159" customWidth="1"/>
    <col min="27" max="27" width="10.85546875" style="159" customWidth="1"/>
    <col min="28" max="28" width="9.28515625" style="162" customWidth="1"/>
    <col min="29" max="29" width="9.140625" style="159"/>
    <col min="30" max="30" width="11.7109375" style="159" customWidth="1"/>
    <col min="31" max="31" width="10.85546875" style="159" bestFit="1" customWidth="1"/>
    <col min="32" max="252" width="9.140625" style="159"/>
    <col min="253" max="253" width="18.7109375" style="159" customWidth="1"/>
    <col min="254" max="255" width="9.42578125" style="159" customWidth="1"/>
    <col min="256" max="256" width="7.7109375" style="159" customWidth="1"/>
    <col min="257" max="257" width="9.28515625" style="159" customWidth="1"/>
    <col min="258" max="258" width="9.85546875" style="159" customWidth="1"/>
    <col min="259" max="259" width="7.140625" style="159" customWidth="1"/>
    <col min="260" max="260" width="8.5703125" style="159" customWidth="1"/>
    <col min="261" max="261" width="8.85546875" style="159" customWidth="1"/>
    <col min="262" max="262" width="7.140625" style="159" customWidth="1"/>
    <col min="263" max="263" width="9" style="159" customWidth="1"/>
    <col min="264" max="264" width="8.7109375" style="159" customWidth="1"/>
    <col min="265" max="265" width="6.5703125" style="159" customWidth="1"/>
    <col min="266" max="266" width="8.140625" style="159" customWidth="1"/>
    <col min="267" max="267" width="7.5703125" style="159" customWidth="1"/>
    <col min="268" max="268" width="7" style="159" customWidth="1"/>
    <col min="269" max="270" width="8.7109375" style="159" customWidth="1"/>
    <col min="271" max="271" width="7.28515625" style="159" customWidth="1"/>
    <col min="272" max="272" width="8.140625" style="159" customWidth="1"/>
    <col min="273" max="273" width="8.7109375" style="159" customWidth="1"/>
    <col min="274" max="274" width="6.42578125" style="159" customWidth="1"/>
    <col min="275" max="276" width="9.28515625" style="159" customWidth="1"/>
    <col min="277" max="277" width="6.42578125" style="159" customWidth="1"/>
    <col min="278" max="279" width="9.5703125" style="159" customWidth="1"/>
    <col min="280" max="280" width="6.42578125" style="159" customWidth="1"/>
    <col min="281" max="282" width="9.5703125" style="159" customWidth="1"/>
    <col min="283" max="283" width="6.7109375" style="159" customWidth="1"/>
    <col min="284" max="286" width="9.140625" style="159"/>
    <col min="287" max="287" width="10.85546875" style="159" bestFit="1" customWidth="1"/>
    <col min="288" max="508" width="9.140625" style="159"/>
    <col min="509" max="509" width="18.7109375" style="159" customWidth="1"/>
    <col min="510" max="511" width="9.42578125" style="159" customWidth="1"/>
    <col min="512" max="512" width="7.7109375" style="159" customWidth="1"/>
    <col min="513" max="513" width="9.28515625" style="159" customWidth="1"/>
    <col min="514" max="514" width="9.85546875" style="159" customWidth="1"/>
    <col min="515" max="515" width="7.140625" style="159" customWidth="1"/>
    <col min="516" max="516" width="8.5703125" style="159" customWidth="1"/>
    <col min="517" max="517" width="8.85546875" style="159" customWidth="1"/>
    <col min="518" max="518" width="7.140625" style="159" customWidth="1"/>
    <col min="519" max="519" width="9" style="159" customWidth="1"/>
    <col min="520" max="520" width="8.7109375" style="159" customWidth="1"/>
    <col min="521" max="521" width="6.5703125" style="159" customWidth="1"/>
    <col min="522" max="522" width="8.140625" style="159" customWidth="1"/>
    <col min="523" max="523" width="7.5703125" style="159" customWidth="1"/>
    <col min="524" max="524" width="7" style="159" customWidth="1"/>
    <col min="525" max="526" width="8.7109375" style="159" customWidth="1"/>
    <col min="527" max="527" width="7.28515625" style="159" customWidth="1"/>
    <col min="528" max="528" width="8.140625" style="159" customWidth="1"/>
    <col min="529" max="529" width="8.7109375" style="159" customWidth="1"/>
    <col min="530" max="530" width="6.42578125" style="159" customWidth="1"/>
    <col min="531" max="532" width="9.28515625" style="159" customWidth="1"/>
    <col min="533" max="533" width="6.42578125" style="159" customWidth="1"/>
    <col min="534" max="535" width="9.5703125" style="159" customWidth="1"/>
    <col min="536" max="536" width="6.42578125" style="159" customWidth="1"/>
    <col min="537" max="538" width="9.5703125" style="159" customWidth="1"/>
    <col min="539" max="539" width="6.7109375" style="159" customWidth="1"/>
    <col min="540" max="542" width="9.140625" style="159"/>
    <col min="543" max="543" width="10.85546875" style="159" bestFit="1" customWidth="1"/>
    <col min="544" max="764" width="9.140625" style="159"/>
    <col min="765" max="765" width="18.7109375" style="159" customWidth="1"/>
    <col min="766" max="767" width="9.42578125" style="159" customWidth="1"/>
    <col min="768" max="768" width="7.7109375" style="159" customWidth="1"/>
    <col min="769" max="769" width="9.28515625" style="159" customWidth="1"/>
    <col min="770" max="770" width="9.85546875" style="159" customWidth="1"/>
    <col min="771" max="771" width="7.140625" style="159" customWidth="1"/>
    <col min="772" max="772" width="8.5703125" style="159" customWidth="1"/>
    <col min="773" max="773" width="8.85546875" style="159" customWidth="1"/>
    <col min="774" max="774" width="7.140625" style="159" customWidth="1"/>
    <col min="775" max="775" width="9" style="159" customWidth="1"/>
    <col min="776" max="776" width="8.7109375" style="159" customWidth="1"/>
    <col min="777" max="777" width="6.5703125" style="159" customWidth="1"/>
    <col min="778" max="778" width="8.140625" style="159" customWidth="1"/>
    <col min="779" max="779" width="7.5703125" style="159" customWidth="1"/>
    <col min="780" max="780" width="7" style="159" customWidth="1"/>
    <col min="781" max="782" width="8.7109375" style="159" customWidth="1"/>
    <col min="783" max="783" width="7.28515625" style="159" customWidth="1"/>
    <col min="784" max="784" width="8.140625" style="159" customWidth="1"/>
    <col min="785" max="785" width="8.7109375" style="159" customWidth="1"/>
    <col min="786" max="786" width="6.42578125" style="159" customWidth="1"/>
    <col min="787" max="788" width="9.28515625" style="159" customWidth="1"/>
    <col min="789" max="789" width="6.42578125" style="159" customWidth="1"/>
    <col min="790" max="791" width="9.5703125" style="159" customWidth="1"/>
    <col min="792" max="792" width="6.42578125" style="159" customWidth="1"/>
    <col min="793" max="794" width="9.5703125" style="159" customWidth="1"/>
    <col min="795" max="795" width="6.7109375" style="159" customWidth="1"/>
    <col min="796" max="798" width="9.140625" style="159"/>
    <col min="799" max="799" width="10.85546875" style="159" bestFit="1" customWidth="1"/>
    <col min="800" max="1020" width="9.140625" style="159"/>
    <col min="1021" max="1021" width="18.7109375" style="159" customWidth="1"/>
    <col min="1022" max="1023" width="9.42578125" style="159" customWidth="1"/>
    <col min="1024" max="1024" width="7.7109375" style="159" customWidth="1"/>
    <col min="1025" max="1025" width="9.28515625" style="159" customWidth="1"/>
    <col min="1026" max="1026" width="9.85546875" style="159" customWidth="1"/>
    <col min="1027" max="1027" width="7.140625" style="159" customWidth="1"/>
    <col min="1028" max="1028" width="8.5703125" style="159" customWidth="1"/>
    <col min="1029" max="1029" width="8.85546875" style="159" customWidth="1"/>
    <col min="1030" max="1030" width="7.140625" style="159" customWidth="1"/>
    <col min="1031" max="1031" width="9" style="159" customWidth="1"/>
    <col min="1032" max="1032" width="8.7109375" style="159" customWidth="1"/>
    <col min="1033" max="1033" width="6.5703125" style="159" customWidth="1"/>
    <col min="1034" max="1034" width="8.140625" style="159" customWidth="1"/>
    <col min="1035" max="1035" width="7.5703125" style="159" customWidth="1"/>
    <col min="1036" max="1036" width="7" style="159" customWidth="1"/>
    <col min="1037" max="1038" width="8.7109375" style="159" customWidth="1"/>
    <col min="1039" max="1039" width="7.28515625" style="159" customWidth="1"/>
    <col min="1040" max="1040" width="8.140625" style="159" customWidth="1"/>
    <col min="1041" max="1041" width="8.7109375" style="159" customWidth="1"/>
    <col min="1042" max="1042" width="6.42578125" style="159" customWidth="1"/>
    <col min="1043" max="1044" width="9.28515625" style="159" customWidth="1"/>
    <col min="1045" max="1045" width="6.42578125" style="159" customWidth="1"/>
    <col min="1046" max="1047" width="9.5703125" style="159" customWidth="1"/>
    <col min="1048" max="1048" width="6.42578125" style="159" customWidth="1"/>
    <col min="1049" max="1050" width="9.5703125" style="159" customWidth="1"/>
    <col min="1051" max="1051" width="6.7109375" style="159" customWidth="1"/>
    <col min="1052" max="1054" width="9.140625" style="159"/>
    <col min="1055" max="1055" width="10.85546875" style="159" bestFit="1" customWidth="1"/>
    <col min="1056" max="1276" width="9.140625" style="159"/>
    <col min="1277" max="1277" width="18.7109375" style="159" customWidth="1"/>
    <col min="1278" max="1279" width="9.42578125" style="159" customWidth="1"/>
    <col min="1280" max="1280" width="7.7109375" style="159" customWidth="1"/>
    <col min="1281" max="1281" width="9.28515625" style="159" customWidth="1"/>
    <col min="1282" max="1282" width="9.85546875" style="159" customWidth="1"/>
    <col min="1283" max="1283" width="7.140625" style="159" customWidth="1"/>
    <col min="1284" max="1284" width="8.5703125" style="159" customWidth="1"/>
    <col min="1285" max="1285" width="8.85546875" style="159" customWidth="1"/>
    <col min="1286" max="1286" width="7.140625" style="159" customWidth="1"/>
    <col min="1287" max="1287" width="9" style="159" customWidth="1"/>
    <col min="1288" max="1288" width="8.7109375" style="159" customWidth="1"/>
    <col min="1289" max="1289" width="6.5703125" style="159" customWidth="1"/>
    <col min="1290" max="1290" width="8.140625" style="159" customWidth="1"/>
    <col min="1291" max="1291" width="7.5703125" style="159" customWidth="1"/>
    <col min="1292" max="1292" width="7" style="159" customWidth="1"/>
    <col min="1293" max="1294" width="8.7109375" style="159" customWidth="1"/>
    <col min="1295" max="1295" width="7.28515625" style="159" customWidth="1"/>
    <col min="1296" max="1296" width="8.140625" style="159" customWidth="1"/>
    <col min="1297" max="1297" width="8.7109375" style="159" customWidth="1"/>
    <col min="1298" max="1298" width="6.42578125" style="159" customWidth="1"/>
    <col min="1299" max="1300" width="9.28515625" style="159" customWidth="1"/>
    <col min="1301" max="1301" width="6.42578125" style="159" customWidth="1"/>
    <col min="1302" max="1303" width="9.5703125" style="159" customWidth="1"/>
    <col min="1304" max="1304" width="6.42578125" style="159" customWidth="1"/>
    <col min="1305" max="1306" width="9.5703125" style="159" customWidth="1"/>
    <col min="1307" max="1307" width="6.7109375" style="159" customWidth="1"/>
    <col min="1308" max="1310" width="9.140625" style="159"/>
    <col min="1311" max="1311" width="10.85546875" style="159" bestFit="1" customWidth="1"/>
    <col min="1312" max="1532" width="9.140625" style="159"/>
    <col min="1533" max="1533" width="18.7109375" style="159" customWidth="1"/>
    <col min="1534" max="1535" width="9.42578125" style="159" customWidth="1"/>
    <col min="1536" max="1536" width="7.7109375" style="159" customWidth="1"/>
    <col min="1537" max="1537" width="9.28515625" style="159" customWidth="1"/>
    <col min="1538" max="1538" width="9.85546875" style="159" customWidth="1"/>
    <col min="1539" max="1539" width="7.140625" style="159" customWidth="1"/>
    <col min="1540" max="1540" width="8.5703125" style="159" customWidth="1"/>
    <col min="1541" max="1541" width="8.85546875" style="159" customWidth="1"/>
    <col min="1542" max="1542" width="7.140625" style="159" customWidth="1"/>
    <col min="1543" max="1543" width="9" style="159" customWidth="1"/>
    <col min="1544" max="1544" width="8.7109375" style="159" customWidth="1"/>
    <col min="1545" max="1545" width="6.5703125" style="159" customWidth="1"/>
    <col min="1546" max="1546" width="8.140625" style="159" customWidth="1"/>
    <col min="1547" max="1547" width="7.5703125" style="159" customWidth="1"/>
    <col min="1548" max="1548" width="7" style="159" customWidth="1"/>
    <col min="1549" max="1550" width="8.7109375" style="159" customWidth="1"/>
    <col min="1551" max="1551" width="7.28515625" style="159" customWidth="1"/>
    <col min="1552" max="1552" width="8.140625" style="159" customWidth="1"/>
    <col min="1553" max="1553" width="8.7109375" style="159" customWidth="1"/>
    <col min="1554" max="1554" width="6.42578125" style="159" customWidth="1"/>
    <col min="1555" max="1556" width="9.28515625" style="159" customWidth="1"/>
    <col min="1557" max="1557" width="6.42578125" style="159" customWidth="1"/>
    <col min="1558" max="1559" width="9.5703125" style="159" customWidth="1"/>
    <col min="1560" max="1560" width="6.42578125" style="159" customWidth="1"/>
    <col min="1561" max="1562" width="9.5703125" style="159" customWidth="1"/>
    <col min="1563" max="1563" width="6.7109375" style="159" customWidth="1"/>
    <col min="1564" max="1566" width="9.140625" style="159"/>
    <col min="1567" max="1567" width="10.85546875" style="159" bestFit="1" customWidth="1"/>
    <col min="1568" max="1788" width="9.140625" style="159"/>
    <col min="1789" max="1789" width="18.7109375" style="159" customWidth="1"/>
    <col min="1790" max="1791" width="9.42578125" style="159" customWidth="1"/>
    <col min="1792" max="1792" width="7.7109375" style="159" customWidth="1"/>
    <col min="1793" max="1793" width="9.28515625" style="159" customWidth="1"/>
    <col min="1794" max="1794" width="9.85546875" style="159" customWidth="1"/>
    <col min="1795" max="1795" width="7.140625" style="159" customWidth="1"/>
    <col min="1796" max="1796" width="8.5703125" style="159" customWidth="1"/>
    <col min="1797" max="1797" width="8.85546875" style="159" customWidth="1"/>
    <col min="1798" max="1798" width="7.140625" style="159" customWidth="1"/>
    <col min="1799" max="1799" width="9" style="159" customWidth="1"/>
    <col min="1800" max="1800" width="8.7109375" style="159" customWidth="1"/>
    <col min="1801" max="1801" width="6.5703125" style="159" customWidth="1"/>
    <col min="1802" max="1802" width="8.140625" style="159" customWidth="1"/>
    <col min="1803" max="1803" width="7.5703125" style="159" customWidth="1"/>
    <col min="1804" max="1804" width="7" style="159" customWidth="1"/>
    <col min="1805" max="1806" width="8.7109375" style="159" customWidth="1"/>
    <col min="1807" max="1807" width="7.28515625" style="159" customWidth="1"/>
    <col min="1808" max="1808" width="8.140625" style="159" customWidth="1"/>
    <col min="1809" max="1809" width="8.7109375" style="159" customWidth="1"/>
    <col min="1810" max="1810" width="6.42578125" style="159" customWidth="1"/>
    <col min="1811" max="1812" width="9.28515625" style="159" customWidth="1"/>
    <col min="1813" max="1813" width="6.42578125" style="159" customWidth="1"/>
    <col min="1814" max="1815" width="9.5703125" style="159" customWidth="1"/>
    <col min="1816" max="1816" width="6.42578125" style="159" customWidth="1"/>
    <col min="1817" max="1818" width="9.5703125" style="159" customWidth="1"/>
    <col min="1819" max="1819" width="6.7109375" style="159" customWidth="1"/>
    <col min="1820" max="1822" width="9.140625" style="159"/>
    <col min="1823" max="1823" width="10.85546875" style="159" bestFit="1" customWidth="1"/>
    <col min="1824" max="2044" width="9.140625" style="159"/>
    <col min="2045" max="2045" width="18.7109375" style="159" customWidth="1"/>
    <col min="2046" max="2047" width="9.42578125" style="159" customWidth="1"/>
    <col min="2048" max="2048" width="7.7109375" style="159" customWidth="1"/>
    <col min="2049" max="2049" width="9.28515625" style="159" customWidth="1"/>
    <col min="2050" max="2050" width="9.85546875" style="159" customWidth="1"/>
    <col min="2051" max="2051" width="7.140625" style="159" customWidth="1"/>
    <col min="2052" max="2052" width="8.5703125" style="159" customWidth="1"/>
    <col min="2053" max="2053" width="8.85546875" style="159" customWidth="1"/>
    <col min="2054" max="2054" width="7.140625" style="159" customWidth="1"/>
    <col min="2055" max="2055" width="9" style="159" customWidth="1"/>
    <col min="2056" max="2056" width="8.7109375" style="159" customWidth="1"/>
    <col min="2057" max="2057" width="6.5703125" style="159" customWidth="1"/>
    <col min="2058" max="2058" width="8.140625" style="159" customWidth="1"/>
    <col min="2059" max="2059" width="7.5703125" style="159" customWidth="1"/>
    <col min="2060" max="2060" width="7" style="159" customWidth="1"/>
    <col min="2061" max="2062" width="8.7109375" style="159" customWidth="1"/>
    <col min="2063" max="2063" width="7.28515625" style="159" customWidth="1"/>
    <col min="2064" max="2064" width="8.140625" style="159" customWidth="1"/>
    <col min="2065" max="2065" width="8.7109375" style="159" customWidth="1"/>
    <col min="2066" max="2066" width="6.42578125" style="159" customWidth="1"/>
    <col min="2067" max="2068" width="9.28515625" style="159" customWidth="1"/>
    <col min="2069" max="2069" width="6.42578125" style="159" customWidth="1"/>
    <col min="2070" max="2071" width="9.5703125" style="159" customWidth="1"/>
    <col min="2072" max="2072" width="6.42578125" style="159" customWidth="1"/>
    <col min="2073" max="2074" width="9.5703125" style="159" customWidth="1"/>
    <col min="2075" max="2075" width="6.7109375" style="159" customWidth="1"/>
    <col min="2076" max="2078" width="9.140625" style="159"/>
    <col min="2079" max="2079" width="10.85546875" style="159" bestFit="1" customWidth="1"/>
    <col min="2080" max="2300" width="9.140625" style="159"/>
    <col min="2301" max="2301" width="18.7109375" style="159" customWidth="1"/>
    <col min="2302" max="2303" width="9.42578125" style="159" customWidth="1"/>
    <col min="2304" max="2304" width="7.7109375" style="159" customWidth="1"/>
    <col min="2305" max="2305" width="9.28515625" style="159" customWidth="1"/>
    <col min="2306" max="2306" width="9.85546875" style="159" customWidth="1"/>
    <col min="2307" max="2307" width="7.140625" style="159" customWidth="1"/>
    <col min="2308" max="2308" width="8.5703125" style="159" customWidth="1"/>
    <col min="2309" max="2309" width="8.85546875" style="159" customWidth="1"/>
    <col min="2310" max="2310" width="7.140625" style="159" customWidth="1"/>
    <col min="2311" max="2311" width="9" style="159" customWidth="1"/>
    <col min="2312" max="2312" width="8.7109375" style="159" customWidth="1"/>
    <col min="2313" max="2313" width="6.5703125" style="159" customWidth="1"/>
    <col min="2314" max="2314" width="8.140625" style="159" customWidth="1"/>
    <col min="2315" max="2315" width="7.5703125" style="159" customWidth="1"/>
    <col min="2316" max="2316" width="7" style="159" customWidth="1"/>
    <col min="2317" max="2318" width="8.7109375" style="159" customWidth="1"/>
    <col min="2319" max="2319" width="7.28515625" style="159" customWidth="1"/>
    <col min="2320" max="2320" width="8.140625" style="159" customWidth="1"/>
    <col min="2321" max="2321" width="8.7109375" style="159" customWidth="1"/>
    <col min="2322" max="2322" width="6.42578125" style="159" customWidth="1"/>
    <col min="2323" max="2324" width="9.28515625" style="159" customWidth="1"/>
    <col min="2325" max="2325" width="6.42578125" style="159" customWidth="1"/>
    <col min="2326" max="2327" width="9.5703125" style="159" customWidth="1"/>
    <col min="2328" max="2328" width="6.42578125" style="159" customWidth="1"/>
    <col min="2329" max="2330" width="9.5703125" style="159" customWidth="1"/>
    <col min="2331" max="2331" width="6.7109375" style="159" customWidth="1"/>
    <col min="2332" max="2334" width="9.140625" style="159"/>
    <col min="2335" max="2335" width="10.85546875" style="159" bestFit="1" customWidth="1"/>
    <col min="2336" max="2556" width="9.140625" style="159"/>
    <col min="2557" max="2557" width="18.7109375" style="159" customWidth="1"/>
    <col min="2558" max="2559" width="9.42578125" style="159" customWidth="1"/>
    <col min="2560" max="2560" width="7.7109375" style="159" customWidth="1"/>
    <col min="2561" max="2561" width="9.28515625" style="159" customWidth="1"/>
    <col min="2562" max="2562" width="9.85546875" style="159" customWidth="1"/>
    <col min="2563" max="2563" width="7.140625" style="159" customWidth="1"/>
    <col min="2564" max="2564" width="8.5703125" style="159" customWidth="1"/>
    <col min="2565" max="2565" width="8.85546875" style="159" customWidth="1"/>
    <col min="2566" max="2566" width="7.140625" style="159" customWidth="1"/>
    <col min="2567" max="2567" width="9" style="159" customWidth="1"/>
    <col min="2568" max="2568" width="8.7109375" style="159" customWidth="1"/>
    <col min="2569" max="2569" width="6.5703125" style="159" customWidth="1"/>
    <col min="2570" max="2570" width="8.140625" style="159" customWidth="1"/>
    <col min="2571" max="2571" width="7.5703125" style="159" customWidth="1"/>
    <col min="2572" max="2572" width="7" style="159" customWidth="1"/>
    <col min="2573" max="2574" width="8.7109375" style="159" customWidth="1"/>
    <col min="2575" max="2575" width="7.28515625" style="159" customWidth="1"/>
    <col min="2576" max="2576" width="8.140625" style="159" customWidth="1"/>
    <col min="2577" max="2577" width="8.7109375" style="159" customWidth="1"/>
    <col min="2578" max="2578" width="6.42578125" style="159" customWidth="1"/>
    <col min="2579" max="2580" width="9.28515625" style="159" customWidth="1"/>
    <col min="2581" max="2581" width="6.42578125" style="159" customWidth="1"/>
    <col min="2582" max="2583" width="9.5703125" style="159" customWidth="1"/>
    <col min="2584" max="2584" width="6.42578125" style="159" customWidth="1"/>
    <col min="2585" max="2586" width="9.5703125" style="159" customWidth="1"/>
    <col min="2587" max="2587" width="6.7109375" style="159" customWidth="1"/>
    <col min="2588" max="2590" width="9.140625" style="159"/>
    <col min="2591" max="2591" width="10.85546875" style="159" bestFit="1" customWidth="1"/>
    <col min="2592" max="2812" width="9.140625" style="159"/>
    <col min="2813" max="2813" width="18.7109375" style="159" customWidth="1"/>
    <col min="2814" max="2815" width="9.42578125" style="159" customWidth="1"/>
    <col min="2816" max="2816" width="7.7109375" style="159" customWidth="1"/>
    <col min="2817" max="2817" width="9.28515625" style="159" customWidth="1"/>
    <col min="2818" max="2818" width="9.85546875" style="159" customWidth="1"/>
    <col min="2819" max="2819" width="7.140625" style="159" customWidth="1"/>
    <col min="2820" max="2820" width="8.5703125" style="159" customWidth="1"/>
    <col min="2821" max="2821" width="8.85546875" style="159" customWidth="1"/>
    <col min="2822" max="2822" width="7.140625" style="159" customWidth="1"/>
    <col min="2823" max="2823" width="9" style="159" customWidth="1"/>
    <col min="2824" max="2824" width="8.7109375" style="159" customWidth="1"/>
    <col min="2825" max="2825" width="6.5703125" style="159" customWidth="1"/>
    <col min="2826" max="2826" width="8.140625" style="159" customWidth="1"/>
    <col min="2827" max="2827" width="7.5703125" style="159" customWidth="1"/>
    <col min="2828" max="2828" width="7" style="159" customWidth="1"/>
    <col min="2829" max="2830" width="8.7109375" style="159" customWidth="1"/>
    <col min="2831" max="2831" width="7.28515625" style="159" customWidth="1"/>
    <col min="2832" max="2832" width="8.140625" style="159" customWidth="1"/>
    <col min="2833" max="2833" width="8.7109375" style="159" customWidth="1"/>
    <col min="2834" max="2834" width="6.42578125" style="159" customWidth="1"/>
    <col min="2835" max="2836" width="9.28515625" style="159" customWidth="1"/>
    <col min="2837" max="2837" width="6.42578125" style="159" customWidth="1"/>
    <col min="2838" max="2839" width="9.5703125" style="159" customWidth="1"/>
    <col min="2840" max="2840" width="6.42578125" style="159" customWidth="1"/>
    <col min="2841" max="2842" width="9.5703125" style="159" customWidth="1"/>
    <col min="2843" max="2843" width="6.7109375" style="159" customWidth="1"/>
    <col min="2844" max="2846" width="9.140625" style="159"/>
    <col min="2847" max="2847" width="10.85546875" style="159" bestFit="1" customWidth="1"/>
    <col min="2848" max="3068" width="9.140625" style="159"/>
    <col min="3069" max="3069" width="18.7109375" style="159" customWidth="1"/>
    <col min="3070" max="3071" width="9.42578125" style="159" customWidth="1"/>
    <col min="3072" max="3072" width="7.7109375" style="159" customWidth="1"/>
    <col min="3073" max="3073" width="9.28515625" style="159" customWidth="1"/>
    <col min="3074" max="3074" width="9.85546875" style="159" customWidth="1"/>
    <col min="3075" max="3075" width="7.140625" style="159" customWidth="1"/>
    <col min="3076" max="3076" width="8.5703125" style="159" customWidth="1"/>
    <col min="3077" max="3077" width="8.85546875" style="159" customWidth="1"/>
    <col min="3078" max="3078" width="7.140625" style="159" customWidth="1"/>
    <col min="3079" max="3079" width="9" style="159" customWidth="1"/>
    <col min="3080" max="3080" width="8.7109375" style="159" customWidth="1"/>
    <col min="3081" max="3081" width="6.5703125" style="159" customWidth="1"/>
    <col min="3082" max="3082" width="8.140625" style="159" customWidth="1"/>
    <col min="3083" max="3083" width="7.5703125" style="159" customWidth="1"/>
    <col min="3084" max="3084" width="7" style="159" customWidth="1"/>
    <col min="3085" max="3086" width="8.7109375" style="159" customWidth="1"/>
    <col min="3087" max="3087" width="7.28515625" style="159" customWidth="1"/>
    <col min="3088" max="3088" width="8.140625" style="159" customWidth="1"/>
    <col min="3089" max="3089" width="8.7109375" style="159" customWidth="1"/>
    <col min="3090" max="3090" width="6.42578125" style="159" customWidth="1"/>
    <col min="3091" max="3092" width="9.28515625" style="159" customWidth="1"/>
    <col min="3093" max="3093" width="6.42578125" style="159" customWidth="1"/>
    <col min="3094" max="3095" width="9.5703125" style="159" customWidth="1"/>
    <col min="3096" max="3096" width="6.42578125" style="159" customWidth="1"/>
    <col min="3097" max="3098" width="9.5703125" style="159" customWidth="1"/>
    <col min="3099" max="3099" width="6.7109375" style="159" customWidth="1"/>
    <col min="3100" max="3102" width="9.140625" style="159"/>
    <col min="3103" max="3103" width="10.85546875" style="159" bestFit="1" customWidth="1"/>
    <col min="3104" max="3324" width="9.140625" style="159"/>
    <col min="3325" max="3325" width="18.7109375" style="159" customWidth="1"/>
    <col min="3326" max="3327" width="9.42578125" style="159" customWidth="1"/>
    <col min="3328" max="3328" width="7.7109375" style="159" customWidth="1"/>
    <col min="3329" max="3329" width="9.28515625" style="159" customWidth="1"/>
    <col min="3330" max="3330" width="9.85546875" style="159" customWidth="1"/>
    <col min="3331" max="3331" width="7.140625" style="159" customWidth="1"/>
    <col min="3332" max="3332" width="8.5703125" style="159" customWidth="1"/>
    <col min="3333" max="3333" width="8.85546875" style="159" customWidth="1"/>
    <col min="3334" max="3334" width="7.140625" style="159" customWidth="1"/>
    <col min="3335" max="3335" width="9" style="159" customWidth="1"/>
    <col min="3336" max="3336" width="8.7109375" style="159" customWidth="1"/>
    <col min="3337" max="3337" width="6.5703125" style="159" customWidth="1"/>
    <col min="3338" max="3338" width="8.140625" style="159" customWidth="1"/>
    <col min="3339" max="3339" width="7.5703125" style="159" customWidth="1"/>
    <col min="3340" max="3340" width="7" style="159" customWidth="1"/>
    <col min="3341" max="3342" width="8.7109375" style="159" customWidth="1"/>
    <col min="3343" max="3343" width="7.28515625" style="159" customWidth="1"/>
    <col min="3344" max="3344" width="8.140625" style="159" customWidth="1"/>
    <col min="3345" max="3345" width="8.7109375" style="159" customWidth="1"/>
    <col min="3346" max="3346" width="6.42578125" style="159" customWidth="1"/>
    <col min="3347" max="3348" width="9.28515625" style="159" customWidth="1"/>
    <col min="3349" max="3349" width="6.42578125" style="159" customWidth="1"/>
    <col min="3350" max="3351" width="9.5703125" style="159" customWidth="1"/>
    <col min="3352" max="3352" width="6.42578125" style="159" customWidth="1"/>
    <col min="3353" max="3354" width="9.5703125" style="159" customWidth="1"/>
    <col min="3355" max="3355" width="6.7109375" style="159" customWidth="1"/>
    <col min="3356" max="3358" width="9.140625" style="159"/>
    <col min="3359" max="3359" width="10.85546875" style="159" bestFit="1" customWidth="1"/>
    <col min="3360" max="3580" width="9.140625" style="159"/>
    <col min="3581" max="3581" width="18.7109375" style="159" customWidth="1"/>
    <col min="3582" max="3583" width="9.42578125" style="159" customWidth="1"/>
    <col min="3584" max="3584" width="7.7109375" style="159" customWidth="1"/>
    <col min="3585" max="3585" width="9.28515625" style="159" customWidth="1"/>
    <col min="3586" max="3586" width="9.85546875" style="159" customWidth="1"/>
    <col min="3587" max="3587" width="7.140625" style="159" customWidth="1"/>
    <col min="3588" max="3588" width="8.5703125" style="159" customWidth="1"/>
    <col min="3589" max="3589" width="8.85546875" style="159" customWidth="1"/>
    <col min="3590" max="3590" width="7.140625" style="159" customWidth="1"/>
    <col min="3591" max="3591" width="9" style="159" customWidth="1"/>
    <col min="3592" max="3592" width="8.7109375" style="159" customWidth="1"/>
    <col min="3593" max="3593" width="6.5703125" style="159" customWidth="1"/>
    <col min="3594" max="3594" width="8.140625" style="159" customWidth="1"/>
    <col min="3595" max="3595" width="7.5703125" style="159" customWidth="1"/>
    <col min="3596" max="3596" width="7" style="159" customWidth="1"/>
    <col min="3597" max="3598" width="8.7109375" style="159" customWidth="1"/>
    <col min="3599" max="3599" width="7.28515625" style="159" customWidth="1"/>
    <col min="3600" max="3600" width="8.140625" style="159" customWidth="1"/>
    <col min="3601" max="3601" width="8.7109375" style="159" customWidth="1"/>
    <col min="3602" max="3602" width="6.42578125" style="159" customWidth="1"/>
    <col min="3603" max="3604" width="9.28515625" style="159" customWidth="1"/>
    <col min="3605" max="3605" width="6.42578125" style="159" customWidth="1"/>
    <col min="3606" max="3607" width="9.5703125" style="159" customWidth="1"/>
    <col min="3608" max="3608" width="6.42578125" style="159" customWidth="1"/>
    <col min="3609" max="3610" width="9.5703125" style="159" customWidth="1"/>
    <col min="3611" max="3611" width="6.7109375" style="159" customWidth="1"/>
    <col min="3612" max="3614" width="9.140625" style="159"/>
    <col min="3615" max="3615" width="10.85546875" style="159" bestFit="1" customWidth="1"/>
    <col min="3616" max="3836" width="9.140625" style="159"/>
    <col min="3837" max="3837" width="18.7109375" style="159" customWidth="1"/>
    <col min="3838" max="3839" width="9.42578125" style="159" customWidth="1"/>
    <col min="3840" max="3840" width="7.7109375" style="159" customWidth="1"/>
    <col min="3841" max="3841" width="9.28515625" style="159" customWidth="1"/>
    <col min="3842" max="3842" width="9.85546875" style="159" customWidth="1"/>
    <col min="3843" max="3843" width="7.140625" style="159" customWidth="1"/>
    <col min="3844" max="3844" width="8.5703125" style="159" customWidth="1"/>
    <col min="3845" max="3845" width="8.85546875" style="159" customWidth="1"/>
    <col min="3846" max="3846" width="7.140625" style="159" customWidth="1"/>
    <col min="3847" max="3847" width="9" style="159" customWidth="1"/>
    <col min="3848" max="3848" width="8.7109375" style="159" customWidth="1"/>
    <col min="3849" max="3849" width="6.5703125" style="159" customWidth="1"/>
    <col min="3850" max="3850" width="8.140625" style="159" customWidth="1"/>
    <col min="3851" max="3851" width="7.5703125" style="159" customWidth="1"/>
    <col min="3852" max="3852" width="7" style="159" customWidth="1"/>
    <col min="3853" max="3854" width="8.7109375" style="159" customWidth="1"/>
    <col min="3855" max="3855" width="7.28515625" style="159" customWidth="1"/>
    <col min="3856" max="3856" width="8.140625" style="159" customWidth="1"/>
    <col min="3857" max="3857" width="8.7109375" style="159" customWidth="1"/>
    <col min="3858" max="3858" width="6.42578125" style="159" customWidth="1"/>
    <col min="3859" max="3860" width="9.28515625" style="159" customWidth="1"/>
    <col min="3861" max="3861" width="6.42578125" style="159" customWidth="1"/>
    <col min="3862" max="3863" width="9.5703125" style="159" customWidth="1"/>
    <col min="3864" max="3864" width="6.42578125" style="159" customWidth="1"/>
    <col min="3865" max="3866" width="9.5703125" style="159" customWidth="1"/>
    <col min="3867" max="3867" width="6.7109375" style="159" customWidth="1"/>
    <col min="3868" max="3870" width="9.140625" style="159"/>
    <col min="3871" max="3871" width="10.85546875" style="159" bestFit="1" customWidth="1"/>
    <col min="3872" max="4092" width="9.140625" style="159"/>
    <col min="4093" max="4093" width="18.7109375" style="159" customWidth="1"/>
    <col min="4094" max="4095" width="9.42578125" style="159" customWidth="1"/>
    <col min="4096" max="4096" width="7.7109375" style="159" customWidth="1"/>
    <col min="4097" max="4097" width="9.28515625" style="159" customWidth="1"/>
    <col min="4098" max="4098" width="9.85546875" style="159" customWidth="1"/>
    <col min="4099" max="4099" width="7.140625" style="159" customWidth="1"/>
    <col min="4100" max="4100" width="8.5703125" style="159" customWidth="1"/>
    <col min="4101" max="4101" width="8.85546875" style="159" customWidth="1"/>
    <col min="4102" max="4102" width="7.140625" style="159" customWidth="1"/>
    <col min="4103" max="4103" width="9" style="159" customWidth="1"/>
    <col min="4104" max="4104" width="8.7109375" style="159" customWidth="1"/>
    <col min="4105" max="4105" width="6.5703125" style="159" customWidth="1"/>
    <col min="4106" max="4106" width="8.140625" style="159" customWidth="1"/>
    <col min="4107" max="4107" width="7.5703125" style="159" customWidth="1"/>
    <col min="4108" max="4108" width="7" style="159" customWidth="1"/>
    <col min="4109" max="4110" width="8.7109375" style="159" customWidth="1"/>
    <col min="4111" max="4111" width="7.28515625" style="159" customWidth="1"/>
    <col min="4112" max="4112" width="8.140625" style="159" customWidth="1"/>
    <col min="4113" max="4113" width="8.7109375" style="159" customWidth="1"/>
    <col min="4114" max="4114" width="6.42578125" style="159" customWidth="1"/>
    <col min="4115" max="4116" width="9.28515625" style="159" customWidth="1"/>
    <col min="4117" max="4117" width="6.42578125" style="159" customWidth="1"/>
    <col min="4118" max="4119" width="9.5703125" style="159" customWidth="1"/>
    <col min="4120" max="4120" width="6.42578125" style="159" customWidth="1"/>
    <col min="4121" max="4122" width="9.5703125" style="159" customWidth="1"/>
    <col min="4123" max="4123" width="6.7109375" style="159" customWidth="1"/>
    <col min="4124" max="4126" width="9.140625" style="159"/>
    <col min="4127" max="4127" width="10.85546875" style="159" bestFit="1" customWidth="1"/>
    <col min="4128" max="4348" width="9.140625" style="159"/>
    <col min="4349" max="4349" width="18.7109375" style="159" customWidth="1"/>
    <col min="4350" max="4351" width="9.42578125" style="159" customWidth="1"/>
    <col min="4352" max="4352" width="7.7109375" style="159" customWidth="1"/>
    <col min="4353" max="4353" width="9.28515625" style="159" customWidth="1"/>
    <col min="4354" max="4354" width="9.85546875" style="159" customWidth="1"/>
    <col min="4355" max="4355" width="7.140625" style="159" customWidth="1"/>
    <col min="4356" max="4356" width="8.5703125" style="159" customWidth="1"/>
    <col min="4357" max="4357" width="8.85546875" style="159" customWidth="1"/>
    <col min="4358" max="4358" width="7.140625" style="159" customWidth="1"/>
    <col min="4359" max="4359" width="9" style="159" customWidth="1"/>
    <col min="4360" max="4360" width="8.7109375" style="159" customWidth="1"/>
    <col min="4361" max="4361" width="6.5703125" style="159" customWidth="1"/>
    <col min="4362" max="4362" width="8.140625" style="159" customWidth="1"/>
    <col min="4363" max="4363" width="7.5703125" style="159" customWidth="1"/>
    <col min="4364" max="4364" width="7" style="159" customWidth="1"/>
    <col min="4365" max="4366" width="8.7109375" style="159" customWidth="1"/>
    <col min="4367" max="4367" width="7.28515625" style="159" customWidth="1"/>
    <col min="4368" max="4368" width="8.140625" style="159" customWidth="1"/>
    <col min="4369" max="4369" width="8.7109375" style="159" customWidth="1"/>
    <col min="4370" max="4370" width="6.42578125" style="159" customWidth="1"/>
    <col min="4371" max="4372" width="9.28515625" style="159" customWidth="1"/>
    <col min="4373" max="4373" width="6.42578125" style="159" customWidth="1"/>
    <col min="4374" max="4375" width="9.5703125" style="159" customWidth="1"/>
    <col min="4376" max="4376" width="6.42578125" style="159" customWidth="1"/>
    <col min="4377" max="4378" width="9.5703125" style="159" customWidth="1"/>
    <col min="4379" max="4379" width="6.7109375" style="159" customWidth="1"/>
    <col min="4380" max="4382" width="9.140625" style="159"/>
    <col min="4383" max="4383" width="10.85546875" style="159" bestFit="1" customWidth="1"/>
    <col min="4384" max="4604" width="9.140625" style="159"/>
    <col min="4605" max="4605" width="18.7109375" style="159" customWidth="1"/>
    <col min="4606" max="4607" width="9.42578125" style="159" customWidth="1"/>
    <col min="4608" max="4608" width="7.7109375" style="159" customWidth="1"/>
    <col min="4609" max="4609" width="9.28515625" style="159" customWidth="1"/>
    <col min="4610" max="4610" width="9.85546875" style="159" customWidth="1"/>
    <col min="4611" max="4611" width="7.140625" style="159" customWidth="1"/>
    <col min="4612" max="4612" width="8.5703125" style="159" customWidth="1"/>
    <col min="4613" max="4613" width="8.85546875" style="159" customWidth="1"/>
    <col min="4614" max="4614" width="7.140625" style="159" customWidth="1"/>
    <col min="4615" max="4615" width="9" style="159" customWidth="1"/>
    <col min="4616" max="4616" width="8.7109375" style="159" customWidth="1"/>
    <col min="4617" max="4617" width="6.5703125" style="159" customWidth="1"/>
    <col min="4618" max="4618" width="8.140625" style="159" customWidth="1"/>
    <col min="4619" max="4619" width="7.5703125" style="159" customWidth="1"/>
    <col min="4620" max="4620" width="7" style="159" customWidth="1"/>
    <col min="4621" max="4622" width="8.7109375" style="159" customWidth="1"/>
    <col min="4623" max="4623" width="7.28515625" style="159" customWidth="1"/>
    <col min="4624" max="4624" width="8.140625" style="159" customWidth="1"/>
    <col min="4625" max="4625" width="8.7109375" style="159" customWidth="1"/>
    <col min="4626" max="4626" width="6.42578125" style="159" customWidth="1"/>
    <col min="4627" max="4628" width="9.28515625" style="159" customWidth="1"/>
    <col min="4629" max="4629" width="6.42578125" style="159" customWidth="1"/>
    <col min="4630" max="4631" width="9.5703125" style="159" customWidth="1"/>
    <col min="4632" max="4632" width="6.42578125" style="159" customWidth="1"/>
    <col min="4633" max="4634" width="9.5703125" style="159" customWidth="1"/>
    <col min="4635" max="4635" width="6.7109375" style="159" customWidth="1"/>
    <col min="4636" max="4638" width="9.140625" style="159"/>
    <col min="4639" max="4639" width="10.85546875" style="159" bestFit="1" customWidth="1"/>
    <col min="4640" max="4860" width="9.140625" style="159"/>
    <col min="4861" max="4861" width="18.7109375" style="159" customWidth="1"/>
    <col min="4862" max="4863" width="9.42578125" style="159" customWidth="1"/>
    <col min="4864" max="4864" width="7.7109375" style="159" customWidth="1"/>
    <col min="4865" max="4865" width="9.28515625" style="159" customWidth="1"/>
    <col min="4866" max="4866" width="9.85546875" style="159" customWidth="1"/>
    <col min="4867" max="4867" width="7.140625" style="159" customWidth="1"/>
    <col min="4868" max="4868" width="8.5703125" style="159" customWidth="1"/>
    <col min="4869" max="4869" width="8.85546875" style="159" customWidth="1"/>
    <col min="4870" max="4870" width="7.140625" style="159" customWidth="1"/>
    <col min="4871" max="4871" width="9" style="159" customWidth="1"/>
    <col min="4872" max="4872" width="8.7109375" style="159" customWidth="1"/>
    <col min="4873" max="4873" width="6.5703125" style="159" customWidth="1"/>
    <col min="4874" max="4874" width="8.140625" style="159" customWidth="1"/>
    <col min="4875" max="4875" width="7.5703125" style="159" customWidth="1"/>
    <col min="4876" max="4876" width="7" style="159" customWidth="1"/>
    <col min="4877" max="4878" width="8.7109375" style="159" customWidth="1"/>
    <col min="4879" max="4879" width="7.28515625" style="159" customWidth="1"/>
    <col min="4880" max="4880" width="8.140625" style="159" customWidth="1"/>
    <col min="4881" max="4881" width="8.7109375" style="159" customWidth="1"/>
    <col min="4882" max="4882" width="6.42578125" style="159" customWidth="1"/>
    <col min="4883" max="4884" width="9.28515625" style="159" customWidth="1"/>
    <col min="4885" max="4885" width="6.42578125" style="159" customWidth="1"/>
    <col min="4886" max="4887" width="9.5703125" style="159" customWidth="1"/>
    <col min="4888" max="4888" width="6.42578125" style="159" customWidth="1"/>
    <col min="4889" max="4890" width="9.5703125" style="159" customWidth="1"/>
    <col min="4891" max="4891" width="6.7109375" style="159" customWidth="1"/>
    <col min="4892" max="4894" width="9.140625" style="159"/>
    <col min="4895" max="4895" width="10.85546875" style="159" bestFit="1" customWidth="1"/>
    <col min="4896" max="5116" width="9.140625" style="159"/>
    <col min="5117" max="5117" width="18.7109375" style="159" customWidth="1"/>
    <col min="5118" max="5119" width="9.42578125" style="159" customWidth="1"/>
    <col min="5120" max="5120" width="7.7109375" style="159" customWidth="1"/>
    <col min="5121" max="5121" width="9.28515625" style="159" customWidth="1"/>
    <col min="5122" max="5122" width="9.85546875" style="159" customWidth="1"/>
    <col min="5123" max="5123" width="7.140625" style="159" customWidth="1"/>
    <col min="5124" max="5124" width="8.5703125" style="159" customWidth="1"/>
    <col min="5125" max="5125" width="8.85546875" style="159" customWidth="1"/>
    <col min="5126" max="5126" width="7.140625" style="159" customWidth="1"/>
    <col min="5127" max="5127" width="9" style="159" customWidth="1"/>
    <col min="5128" max="5128" width="8.7109375" style="159" customWidth="1"/>
    <col min="5129" max="5129" width="6.5703125" style="159" customWidth="1"/>
    <col min="5130" max="5130" width="8.140625" style="159" customWidth="1"/>
    <col min="5131" max="5131" width="7.5703125" style="159" customWidth="1"/>
    <col min="5132" max="5132" width="7" style="159" customWidth="1"/>
    <col min="5133" max="5134" width="8.7109375" style="159" customWidth="1"/>
    <col min="5135" max="5135" width="7.28515625" style="159" customWidth="1"/>
    <col min="5136" max="5136" width="8.140625" style="159" customWidth="1"/>
    <col min="5137" max="5137" width="8.7109375" style="159" customWidth="1"/>
    <col min="5138" max="5138" width="6.42578125" style="159" customWidth="1"/>
    <col min="5139" max="5140" width="9.28515625" style="159" customWidth="1"/>
    <col min="5141" max="5141" width="6.42578125" style="159" customWidth="1"/>
    <col min="5142" max="5143" width="9.5703125" style="159" customWidth="1"/>
    <col min="5144" max="5144" width="6.42578125" style="159" customWidth="1"/>
    <col min="5145" max="5146" width="9.5703125" style="159" customWidth="1"/>
    <col min="5147" max="5147" width="6.7109375" style="159" customWidth="1"/>
    <col min="5148" max="5150" width="9.140625" style="159"/>
    <col min="5151" max="5151" width="10.85546875" style="159" bestFit="1" customWidth="1"/>
    <col min="5152" max="5372" width="9.140625" style="159"/>
    <col min="5373" max="5373" width="18.7109375" style="159" customWidth="1"/>
    <col min="5374" max="5375" width="9.42578125" style="159" customWidth="1"/>
    <col min="5376" max="5376" width="7.7109375" style="159" customWidth="1"/>
    <col min="5377" max="5377" width="9.28515625" style="159" customWidth="1"/>
    <col min="5378" max="5378" width="9.85546875" style="159" customWidth="1"/>
    <col min="5379" max="5379" width="7.140625" style="159" customWidth="1"/>
    <col min="5380" max="5380" width="8.5703125" style="159" customWidth="1"/>
    <col min="5381" max="5381" width="8.85546875" style="159" customWidth="1"/>
    <col min="5382" max="5382" width="7.140625" style="159" customWidth="1"/>
    <col min="5383" max="5383" width="9" style="159" customWidth="1"/>
    <col min="5384" max="5384" width="8.7109375" style="159" customWidth="1"/>
    <col min="5385" max="5385" width="6.5703125" style="159" customWidth="1"/>
    <col min="5386" max="5386" width="8.140625" style="159" customWidth="1"/>
    <col min="5387" max="5387" width="7.5703125" style="159" customWidth="1"/>
    <col min="5388" max="5388" width="7" style="159" customWidth="1"/>
    <col min="5389" max="5390" width="8.7109375" style="159" customWidth="1"/>
    <col min="5391" max="5391" width="7.28515625" style="159" customWidth="1"/>
    <col min="5392" max="5392" width="8.140625" style="159" customWidth="1"/>
    <col min="5393" max="5393" width="8.7109375" style="159" customWidth="1"/>
    <col min="5394" max="5394" width="6.42578125" style="159" customWidth="1"/>
    <col min="5395" max="5396" width="9.28515625" style="159" customWidth="1"/>
    <col min="5397" max="5397" width="6.42578125" style="159" customWidth="1"/>
    <col min="5398" max="5399" width="9.5703125" style="159" customWidth="1"/>
    <col min="5400" max="5400" width="6.42578125" style="159" customWidth="1"/>
    <col min="5401" max="5402" width="9.5703125" style="159" customWidth="1"/>
    <col min="5403" max="5403" width="6.7109375" style="159" customWidth="1"/>
    <col min="5404" max="5406" width="9.140625" style="159"/>
    <col min="5407" max="5407" width="10.85546875" style="159" bestFit="1" customWidth="1"/>
    <col min="5408" max="5628" width="9.140625" style="159"/>
    <col min="5629" max="5629" width="18.7109375" style="159" customWidth="1"/>
    <col min="5630" max="5631" width="9.42578125" style="159" customWidth="1"/>
    <col min="5632" max="5632" width="7.7109375" style="159" customWidth="1"/>
    <col min="5633" max="5633" width="9.28515625" style="159" customWidth="1"/>
    <col min="5634" max="5634" width="9.85546875" style="159" customWidth="1"/>
    <col min="5635" max="5635" width="7.140625" style="159" customWidth="1"/>
    <col min="5636" max="5636" width="8.5703125" style="159" customWidth="1"/>
    <col min="5637" max="5637" width="8.85546875" style="159" customWidth="1"/>
    <col min="5638" max="5638" width="7.140625" style="159" customWidth="1"/>
    <col min="5639" max="5639" width="9" style="159" customWidth="1"/>
    <col min="5640" max="5640" width="8.7109375" style="159" customWidth="1"/>
    <col min="5641" max="5641" width="6.5703125" style="159" customWidth="1"/>
    <col min="5642" max="5642" width="8.140625" style="159" customWidth="1"/>
    <col min="5643" max="5643" width="7.5703125" style="159" customWidth="1"/>
    <col min="5644" max="5644" width="7" style="159" customWidth="1"/>
    <col min="5645" max="5646" width="8.7109375" style="159" customWidth="1"/>
    <col min="5647" max="5647" width="7.28515625" style="159" customWidth="1"/>
    <col min="5648" max="5648" width="8.140625" style="159" customWidth="1"/>
    <col min="5649" max="5649" width="8.7109375" style="159" customWidth="1"/>
    <col min="5650" max="5650" width="6.42578125" style="159" customWidth="1"/>
    <col min="5651" max="5652" width="9.28515625" style="159" customWidth="1"/>
    <col min="5653" max="5653" width="6.42578125" style="159" customWidth="1"/>
    <col min="5654" max="5655" width="9.5703125" style="159" customWidth="1"/>
    <col min="5656" max="5656" width="6.42578125" style="159" customWidth="1"/>
    <col min="5657" max="5658" width="9.5703125" style="159" customWidth="1"/>
    <col min="5659" max="5659" width="6.7109375" style="159" customWidth="1"/>
    <col min="5660" max="5662" width="9.140625" style="159"/>
    <col min="5663" max="5663" width="10.85546875" style="159" bestFit="1" customWidth="1"/>
    <col min="5664" max="5884" width="9.140625" style="159"/>
    <col min="5885" max="5885" width="18.7109375" style="159" customWidth="1"/>
    <col min="5886" max="5887" width="9.42578125" style="159" customWidth="1"/>
    <col min="5888" max="5888" width="7.7109375" style="159" customWidth="1"/>
    <col min="5889" max="5889" width="9.28515625" style="159" customWidth="1"/>
    <col min="5890" max="5890" width="9.85546875" style="159" customWidth="1"/>
    <col min="5891" max="5891" width="7.140625" style="159" customWidth="1"/>
    <col min="5892" max="5892" width="8.5703125" style="159" customWidth="1"/>
    <col min="5893" max="5893" width="8.85546875" style="159" customWidth="1"/>
    <col min="5894" max="5894" width="7.140625" style="159" customWidth="1"/>
    <col min="5895" max="5895" width="9" style="159" customWidth="1"/>
    <col min="5896" max="5896" width="8.7109375" style="159" customWidth="1"/>
    <col min="5897" max="5897" width="6.5703125" style="159" customWidth="1"/>
    <col min="5898" max="5898" width="8.140625" style="159" customWidth="1"/>
    <col min="5899" max="5899" width="7.5703125" style="159" customWidth="1"/>
    <col min="5900" max="5900" width="7" style="159" customWidth="1"/>
    <col min="5901" max="5902" width="8.7109375" style="159" customWidth="1"/>
    <col min="5903" max="5903" width="7.28515625" style="159" customWidth="1"/>
    <col min="5904" max="5904" width="8.140625" style="159" customWidth="1"/>
    <col min="5905" max="5905" width="8.7109375" style="159" customWidth="1"/>
    <col min="5906" max="5906" width="6.42578125" style="159" customWidth="1"/>
    <col min="5907" max="5908" width="9.28515625" style="159" customWidth="1"/>
    <col min="5909" max="5909" width="6.42578125" style="159" customWidth="1"/>
    <col min="5910" max="5911" width="9.5703125" style="159" customWidth="1"/>
    <col min="5912" max="5912" width="6.42578125" style="159" customWidth="1"/>
    <col min="5913" max="5914" width="9.5703125" style="159" customWidth="1"/>
    <col min="5915" max="5915" width="6.7109375" style="159" customWidth="1"/>
    <col min="5916" max="5918" width="9.140625" style="159"/>
    <col min="5919" max="5919" width="10.85546875" style="159" bestFit="1" customWidth="1"/>
    <col min="5920" max="6140" width="9.140625" style="159"/>
    <col min="6141" max="6141" width="18.7109375" style="159" customWidth="1"/>
    <col min="6142" max="6143" width="9.42578125" style="159" customWidth="1"/>
    <col min="6144" max="6144" width="7.7109375" style="159" customWidth="1"/>
    <col min="6145" max="6145" width="9.28515625" style="159" customWidth="1"/>
    <col min="6146" max="6146" width="9.85546875" style="159" customWidth="1"/>
    <col min="6147" max="6147" width="7.140625" style="159" customWidth="1"/>
    <col min="6148" max="6148" width="8.5703125" style="159" customWidth="1"/>
    <col min="6149" max="6149" width="8.85546875" style="159" customWidth="1"/>
    <col min="6150" max="6150" width="7.140625" style="159" customWidth="1"/>
    <col min="6151" max="6151" width="9" style="159" customWidth="1"/>
    <col min="6152" max="6152" width="8.7109375" style="159" customWidth="1"/>
    <col min="6153" max="6153" width="6.5703125" style="159" customWidth="1"/>
    <col min="6154" max="6154" width="8.140625" style="159" customWidth="1"/>
    <col min="6155" max="6155" width="7.5703125" style="159" customWidth="1"/>
    <col min="6156" max="6156" width="7" style="159" customWidth="1"/>
    <col min="6157" max="6158" width="8.7109375" style="159" customWidth="1"/>
    <col min="6159" max="6159" width="7.28515625" style="159" customWidth="1"/>
    <col min="6160" max="6160" width="8.140625" style="159" customWidth="1"/>
    <col min="6161" max="6161" width="8.7109375" style="159" customWidth="1"/>
    <col min="6162" max="6162" width="6.42578125" style="159" customWidth="1"/>
    <col min="6163" max="6164" width="9.28515625" style="159" customWidth="1"/>
    <col min="6165" max="6165" width="6.42578125" style="159" customWidth="1"/>
    <col min="6166" max="6167" width="9.5703125" style="159" customWidth="1"/>
    <col min="6168" max="6168" width="6.42578125" style="159" customWidth="1"/>
    <col min="6169" max="6170" width="9.5703125" style="159" customWidth="1"/>
    <col min="6171" max="6171" width="6.7109375" style="159" customWidth="1"/>
    <col min="6172" max="6174" width="9.140625" style="159"/>
    <col min="6175" max="6175" width="10.85546875" style="159" bestFit="1" customWidth="1"/>
    <col min="6176" max="6396" width="9.140625" style="159"/>
    <col min="6397" max="6397" width="18.7109375" style="159" customWidth="1"/>
    <col min="6398" max="6399" width="9.42578125" style="159" customWidth="1"/>
    <col min="6400" max="6400" width="7.7109375" style="159" customWidth="1"/>
    <col min="6401" max="6401" width="9.28515625" style="159" customWidth="1"/>
    <col min="6402" max="6402" width="9.85546875" style="159" customWidth="1"/>
    <col min="6403" max="6403" width="7.140625" style="159" customWidth="1"/>
    <col min="6404" max="6404" width="8.5703125" style="159" customWidth="1"/>
    <col min="6405" max="6405" width="8.85546875" style="159" customWidth="1"/>
    <col min="6406" max="6406" width="7.140625" style="159" customWidth="1"/>
    <col min="6407" max="6407" width="9" style="159" customWidth="1"/>
    <col min="6408" max="6408" width="8.7109375" style="159" customWidth="1"/>
    <col min="6409" max="6409" width="6.5703125" style="159" customWidth="1"/>
    <col min="6410" max="6410" width="8.140625" style="159" customWidth="1"/>
    <col min="6411" max="6411" width="7.5703125" style="159" customWidth="1"/>
    <col min="6412" max="6412" width="7" style="159" customWidth="1"/>
    <col min="6413" max="6414" width="8.7109375" style="159" customWidth="1"/>
    <col min="6415" max="6415" width="7.28515625" style="159" customWidth="1"/>
    <col min="6416" max="6416" width="8.140625" style="159" customWidth="1"/>
    <col min="6417" max="6417" width="8.7109375" style="159" customWidth="1"/>
    <col min="6418" max="6418" width="6.42578125" style="159" customWidth="1"/>
    <col min="6419" max="6420" width="9.28515625" style="159" customWidth="1"/>
    <col min="6421" max="6421" width="6.42578125" style="159" customWidth="1"/>
    <col min="6422" max="6423" width="9.5703125" style="159" customWidth="1"/>
    <col min="6424" max="6424" width="6.42578125" style="159" customWidth="1"/>
    <col min="6425" max="6426" width="9.5703125" style="159" customWidth="1"/>
    <col min="6427" max="6427" width="6.7109375" style="159" customWidth="1"/>
    <col min="6428" max="6430" width="9.140625" style="159"/>
    <col min="6431" max="6431" width="10.85546875" style="159" bestFit="1" customWidth="1"/>
    <col min="6432" max="6652" width="9.140625" style="159"/>
    <col min="6653" max="6653" width="18.7109375" style="159" customWidth="1"/>
    <col min="6654" max="6655" width="9.42578125" style="159" customWidth="1"/>
    <col min="6656" max="6656" width="7.7109375" style="159" customWidth="1"/>
    <col min="6657" max="6657" width="9.28515625" style="159" customWidth="1"/>
    <col min="6658" max="6658" width="9.85546875" style="159" customWidth="1"/>
    <col min="6659" max="6659" width="7.140625" style="159" customWidth="1"/>
    <col min="6660" max="6660" width="8.5703125" style="159" customWidth="1"/>
    <col min="6661" max="6661" width="8.85546875" style="159" customWidth="1"/>
    <col min="6662" max="6662" width="7.140625" style="159" customWidth="1"/>
    <col min="6663" max="6663" width="9" style="159" customWidth="1"/>
    <col min="6664" max="6664" width="8.7109375" style="159" customWidth="1"/>
    <col min="6665" max="6665" width="6.5703125" style="159" customWidth="1"/>
    <col min="6666" max="6666" width="8.140625" style="159" customWidth="1"/>
    <col min="6667" max="6667" width="7.5703125" style="159" customWidth="1"/>
    <col min="6668" max="6668" width="7" style="159" customWidth="1"/>
    <col min="6669" max="6670" width="8.7109375" style="159" customWidth="1"/>
    <col min="6671" max="6671" width="7.28515625" style="159" customWidth="1"/>
    <col min="6672" max="6672" width="8.140625" style="159" customWidth="1"/>
    <col min="6673" max="6673" width="8.7109375" style="159" customWidth="1"/>
    <col min="6674" max="6674" width="6.42578125" style="159" customWidth="1"/>
    <col min="6675" max="6676" width="9.28515625" style="159" customWidth="1"/>
    <col min="6677" max="6677" width="6.42578125" style="159" customWidth="1"/>
    <col min="6678" max="6679" width="9.5703125" style="159" customWidth="1"/>
    <col min="6680" max="6680" width="6.42578125" style="159" customWidth="1"/>
    <col min="6681" max="6682" width="9.5703125" style="159" customWidth="1"/>
    <col min="6683" max="6683" width="6.7109375" style="159" customWidth="1"/>
    <col min="6684" max="6686" width="9.140625" style="159"/>
    <col min="6687" max="6687" width="10.85546875" style="159" bestFit="1" customWidth="1"/>
    <col min="6688" max="6908" width="9.140625" style="159"/>
    <col min="6909" max="6909" width="18.7109375" style="159" customWidth="1"/>
    <col min="6910" max="6911" width="9.42578125" style="159" customWidth="1"/>
    <col min="6912" max="6912" width="7.7109375" style="159" customWidth="1"/>
    <col min="6913" max="6913" width="9.28515625" style="159" customWidth="1"/>
    <col min="6914" max="6914" width="9.85546875" style="159" customWidth="1"/>
    <col min="6915" max="6915" width="7.140625" style="159" customWidth="1"/>
    <col min="6916" max="6916" width="8.5703125" style="159" customWidth="1"/>
    <col min="6917" max="6917" width="8.85546875" style="159" customWidth="1"/>
    <col min="6918" max="6918" width="7.140625" style="159" customWidth="1"/>
    <col min="6919" max="6919" width="9" style="159" customWidth="1"/>
    <col min="6920" max="6920" width="8.7109375" style="159" customWidth="1"/>
    <col min="6921" max="6921" width="6.5703125" style="159" customWidth="1"/>
    <col min="6922" max="6922" width="8.140625" style="159" customWidth="1"/>
    <col min="6923" max="6923" width="7.5703125" style="159" customWidth="1"/>
    <col min="6924" max="6924" width="7" style="159" customWidth="1"/>
    <col min="6925" max="6926" width="8.7109375" style="159" customWidth="1"/>
    <col min="6927" max="6927" width="7.28515625" style="159" customWidth="1"/>
    <col min="6928" max="6928" width="8.140625" style="159" customWidth="1"/>
    <col min="6929" max="6929" width="8.7109375" style="159" customWidth="1"/>
    <col min="6930" max="6930" width="6.42578125" style="159" customWidth="1"/>
    <col min="6931" max="6932" width="9.28515625" style="159" customWidth="1"/>
    <col min="6933" max="6933" width="6.42578125" style="159" customWidth="1"/>
    <col min="6934" max="6935" width="9.5703125" style="159" customWidth="1"/>
    <col min="6936" max="6936" width="6.42578125" style="159" customWidth="1"/>
    <col min="6937" max="6938" width="9.5703125" style="159" customWidth="1"/>
    <col min="6939" max="6939" width="6.7109375" style="159" customWidth="1"/>
    <col min="6940" max="6942" width="9.140625" style="159"/>
    <col min="6943" max="6943" width="10.85546875" style="159" bestFit="1" customWidth="1"/>
    <col min="6944" max="7164" width="9.140625" style="159"/>
    <col min="7165" max="7165" width="18.7109375" style="159" customWidth="1"/>
    <col min="7166" max="7167" width="9.42578125" style="159" customWidth="1"/>
    <col min="7168" max="7168" width="7.7109375" style="159" customWidth="1"/>
    <col min="7169" max="7169" width="9.28515625" style="159" customWidth="1"/>
    <col min="7170" max="7170" width="9.85546875" style="159" customWidth="1"/>
    <col min="7171" max="7171" width="7.140625" style="159" customWidth="1"/>
    <col min="7172" max="7172" width="8.5703125" style="159" customWidth="1"/>
    <col min="7173" max="7173" width="8.85546875" style="159" customWidth="1"/>
    <col min="7174" max="7174" width="7.140625" style="159" customWidth="1"/>
    <col min="7175" max="7175" width="9" style="159" customWidth="1"/>
    <col min="7176" max="7176" width="8.7109375" style="159" customWidth="1"/>
    <col min="7177" max="7177" width="6.5703125" style="159" customWidth="1"/>
    <col min="7178" max="7178" width="8.140625" style="159" customWidth="1"/>
    <col min="7179" max="7179" width="7.5703125" style="159" customWidth="1"/>
    <col min="7180" max="7180" width="7" style="159" customWidth="1"/>
    <col min="7181" max="7182" width="8.7109375" style="159" customWidth="1"/>
    <col min="7183" max="7183" width="7.28515625" style="159" customWidth="1"/>
    <col min="7184" max="7184" width="8.140625" style="159" customWidth="1"/>
    <col min="7185" max="7185" width="8.7109375" style="159" customWidth="1"/>
    <col min="7186" max="7186" width="6.42578125" style="159" customWidth="1"/>
    <col min="7187" max="7188" width="9.28515625" style="159" customWidth="1"/>
    <col min="7189" max="7189" width="6.42578125" style="159" customWidth="1"/>
    <col min="7190" max="7191" width="9.5703125" style="159" customWidth="1"/>
    <col min="7192" max="7192" width="6.42578125" style="159" customWidth="1"/>
    <col min="7193" max="7194" width="9.5703125" style="159" customWidth="1"/>
    <col min="7195" max="7195" width="6.7109375" style="159" customWidth="1"/>
    <col min="7196" max="7198" width="9.140625" style="159"/>
    <col min="7199" max="7199" width="10.85546875" style="159" bestFit="1" customWidth="1"/>
    <col min="7200" max="7420" width="9.140625" style="159"/>
    <col min="7421" max="7421" width="18.7109375" style="159" customWidth="1"/>
    <col min="7422" max="7423" width="9.42578125" style="159" customWidth="1"/>
    <col min="7424" max="7424" width="7.7109375" style="159" customWidth="1"/>
    <col min="7425" max="7425" width="9.28515625" style="159" customWidth="1"/>
    <col min="7426" max="7426" width="9.85546875" style="159" customWidth="1"/>
    <col min="7427" max="7427" width="7.140625" style="159" customWidth="1"/>
    <col min="7428" max="7428" width="8.5703125" style="159" customWidth="1"/>
    <col min="7429" max="7429" width="8.85546875" style="159" customWidth="1"/>
    <col min="7430" max="7430" width="7.140625" style="159" customWidth="1"/>
    <col min="7431" max="7431" width="9" style="159" customWidth="1"/>
    <col min="7432" max="7432" width="8.7109375" style="159" customWidth="1"/>
    <col min="7433" max="7433" width="6.5703125" style="159" customWidth="1"/>
    <col min="7434" max="7434" width="8.140625" style="159" customWidth="1"/>
    <col min="7435" max="7435" width="7.5703125" style="159" customWidth="1"/>
    <col min="7436" max="7436" width="7" style="159" customWidth="1"/>
    <col min="7437" max="7438" width="8.7109375" style="159" customWidth="1"/>
    <col min="7439" max="7439" width="7.28515625" style="159" customWidth="1"/>
    <col min="7440" max="7440" width="8.140625" style="159" customWidth="1"/>
    <col min="7441" max="7441" width="8.7109375" style="159" customWidth="1"/>
    <col min="7442" max="7442" width="6.42578125" style="159" customWidth="1"/>
    <col min="7443" max="7444" width="9.28515625" style="159" customWidth="1"/>
    <col min="7445" max="7445" width="6.42578125" style="159" customWidth="1"/>
    <col min="7446" max="7447" width="9.5703125" style="159" customWidth="1"/>
    <col min="7448" max="7448" width="6.42578125" style="159" customWidth="1"/>
    <col min="7449" max="7450" width="9.5703125" style="159" customWidth="1"/>
    <col min="7451" max="7451" width="6.7109375" style="159" customWidth="1"/>
    <col min="7452" max="7454" width="9.140625" style="159"/>
    <col min="7455" max="7455" width="10.85546875" style="159" bestFit="1" customWidth="1"/>
    <col min="7456" max="7676" width="9.140625" style="159"/>
    <col min="7677" max="7677" width="18.7109375" style="159" customWidth="1"/>
    <col min="7678" max="7679" width="9.42578125" style="159" customWidth="1"/>
    <col min="7680" max="7680" width="7.7109375" style="159" customWidth="1"/>
    <col min="7681" max="7681" width="9.28515625" style="159" customWidth="1"/>
    <col min="7682" max="7682" width="9.85546875" style="159" customWidth="1"/>
    <col min="7683" max="7683" width="7.140625" style="159" customWidth="1"/>
    <col min="7684" max="7684" width="8.5703125" style="159" customWidth="1"/>
    <col min="7685" max="7685" width="8.85546875" style="159" customWidth="1"/>
    <col min="7686" max="7686" width="7.140625" style="159" customWidth="1"/>
    <col min="7687" max="7687" width="9" style="159" customWidth="1"/>
    <col min="7688" max="7688" width="8.7109375" style="159" customWidth="1"/>
    <col min="7689" max="7689" width="6.5703125" style="159" customWidth="1"/>
    <col min="7690" max="7690" width="8.140625" style="159" customWidth="1"/>
    <col min="7691" max="7691" width="7.5703125" style="159" customWidth="1"/>
    <col min="7692" max="7692" width="7" style="159" customWidth="1"/>
    <col min="7693" max="7694" width="8.7109375" style="159" customWidth="1"/>
    <col min="7695" max="7695" width="7.28515625" style="159" customWidth="1"/>
    <col min="7696" max="7696" width="8.140625" style="159" customWidth="1"/>
    <col min="7697" max="7697" width="8.7109375" style="159" customWidth="1"/>
    <col min="7698" max="7698" width="6.42578125" style="159" customWidth="1"/>
    <col min="7699" max="7700" width="9.28515625" style="159" customWidth="1"/>
    <col min="7701" max="7701" width="6.42578125" style="159" customWidth="1"/>
    <col min="7702" max="7703" width="9.5703125" style="159" customWidth="1"/>
    <col min="7704" max="7704" width="6.42578125" style="159" customWidth="1"/>
    <col min="7705" max="7706" width="9.5703125" style="159" customWidth="1"/>
    <col min="7707" max="7707" width="6.7109375" style="159" customWidth="1"/>
    <col min="7708" max="7710" width="9.140625" style="159"/>
    <col min="7711" max="7711" width="10.85546875" style="159" bestFit="1" customWidth="1"/>
    <col min="7712" max="7932" width="9.140625" style="159"/>
    <col min="7933" max="7933" width="18.7109375" style="159" customWidth="1"/>
    <col min="7934" max="7935" width="9.42578125" style="159" customWidth="1"/>
    <col min="7936" max="7936" width="7.7109375" style="159" customWidth="1"/>
    <col min="7937" max="7937" width="9.28515625" style="159" customWidth="1"/>
    <col min="7938" max="7938" width="9.85546875" style="159" customWidth="1"/>
    <col min="7939" max="7939" width="7.140625" style="159" customWidth="1"/>
    <col min="7940" max="7940" width="8.5703125" style="159" customWidth="1"/>
    <col min="7941" max="7941" width="8.85546875" style="159" customWidth="1"/>
    <col min="7942" max="7942" width="7.140625" style="159" customWidth="1"/>
    <col min="7943" max="7943" width="9" style="159" customWidth="1"/>
    <col min="7944" max="7944" width="8.7109375" style="159" customWidth="1"/>
    <col min="7945" max="7945" width="6.5703125" style="159" customWidth="1"/>
    <col min="7946" max="7946" width="8.140625" style="159" customWidth="1"/>
    <col min="7947" max="7947" width="7.5703125" style="159" customWidth="1"/>
    <col min="7948" max="7948" width="7" style="159" customWidth="1"/>
    <col min="7949" max="7950" width="8.7109375" style="159" customWidth="1"/>
    <col min="7951" max="7951" width="7.28515625" style="159" customWidth="1"/>
    <col min="7952" max="7952" width="8.140625" style="159" customWidth="1"/>
    <col min="7953" max="7953" width="8.7109375" style="159" customWidth="1"/>
    <col min="7954" max="7954" width="6.42578125" style="159" customWidth="1"/>
    <col min="7955" max="7956" width="9.28515625" style="159" customWidth="1"/>
    <col min="7957" max="7957" width="6.42578125" style="159" customWidth="1"/>
    <col min="7958" max="7959" width="9.5703125" style="159" customWidth="1"/>
    <col min="7960" max="7960" width="6.42578125" style="159" customWidth="1"/>
    <col min="7961" max="7962" width="9.5703125" style="159" customWidth="1"/>
    <col min="7963" max="7963" width="6.7109375" style="159" customWidth="1"/>
    <col min="7964" max="7966" width="9.140625" style="159"/>
    <col min="7967" max="7967" width="10.85546875" style="159" bestFit="1" customWidth="1"/>
    <col min="7968" max="8188" width="9.140625" style="159"/>
    <col min="8189" max="8189" width="18.7109375" style="159" customWidth="1"/>
    <col min="8190" max="8191" width="9.42578125" style="159" customWidth="1"/>
    <col min="8192" max="8192" width="7.7109375" style="159" customWidth="1"/>
    <col min="8193" max="8193" width="9.28515625" style="159" customWidth="1"/>
    <col min="8194" max="8194" width="9.85546875" style="159" customWidth="1"/>
    <col min="8195" max="8195" width="7.140625" style="159" customWidth="1"/>
    <col min="8196" max="8196" width="8.5703125" style="159" customWidth="1"/>
    <col min="8197" max="8197" width="8.85546875" style="159" customWidth="1"/>
    <col min="8198" max="8198" width="7.140625" style="159" customWidth="1"/>
    <col min="8199" max="8199" width="9" style="159" customWidth="1"/>
    <col min="8200" max="8200" width="8.7109375" style="159" customWidth="1"/>
    <col min="8201" max="8201" width="6.5703125" style="159" customWidth="1"/>
    <col min="8202" max="8202" width="8.140625" style="159" customWidth="1"/>
    <col min="8203" max="8203" width="7.5703125" style="159" customWidth="1"/>
    <col min="8204" max="8204" width="7" style="159" customWidth="1"/>
    <col min="8205" max="8206" width="8.7109375" style="159" customWidth="1"/>
    <col min="8207" max="8207" width="7.28515625" style="159" customWidth="1"/>
    <col min="8208" max="8208" width="8.140625" style="159" customWidth="1"/>
    <col min="8209" max="8209" width="8.7109375" style="159" customWidth="1"/>
    <col min="8210" max="8210" width="6.42578125" style="159" customWidth="1"/>
    <col min="8211" max="8212" width="9.28515625" style="159" customWidth="1"/>
    <col min="8213" max="8213" width="6.42578125" style="159" customWidth="1"/>
    <col min="8214" max="8215" width="9.5703125" style="159" customWidth="1"/>
    <col min="8216" max="8216" width="6.42578125" style="159" customWidth="1"/>
    <col min="8217" max="8218" width="9.5703125" style="159" customWidth="1"/>
    <col min="8219" max="8219" width="6.7109375" style="159" customWidth="1"/>
    <col min="8220" max="8222" width="9.140625" style="159"/>
    <col min="8223" max="8223" width="10.85546875" style="159" bestFit="1" customWidth="1"/>
    <col min="8224" max="8444" width="9.140625" style="159"/>
    <col min="8445" max="8445" width="18.7109375" style="159" customWidth="1"/>
    <col min="8446" max="8447" width="9.42578125" style="159" customWidth="1"/>
    <col min="8448" max="8448" width="7.7109375" style="159" customWidth="1"/>
    <col min="8449" max="8449" width="9.28515625" style="159" customWidth="1"/>
    <col min="8450" max="8450" width="9.85546875" style="159" customWidth="1"/>
    <col min="8451" max="8451" width="7.140625" style="159" customWidth="1"/>
    <col min="8452" max="8452" width="8.5703125" style="159" customWidth="1"/>
    <col min="8453" max="8453" width="8.85546875" style="159" customWidth="1"/>
    <col min="8454" max="8454" width="7.140625" style="159" customWidth="1"/>
    <col min="8455" max="8455" width="9" style="159" customWidth="1"/>
    <col min="8456" max="8456" width="8.7109375" style="159" customWidth="1"/>
    <col min="8457" max="8457" width="6.5703125" style="159" customWidth="1"/>
    <col min="8458" max="8458" width="8.140625" style="159" customWidth="1"/>
    <col min="8459" max="8459" width="7.5703125" style="159" customWidth="1"/>
    <col min="8460" max="8460" width="7" style="159" customWidth="1"/>
    <col min="8461" max="8462" width="8.7109375" style="159" customWidth="1"/>
    <col min="8463" max="8463" width="7.28515625" style="159" customWidth="1"/>
    <col min="8464" max="8464" width="8.140625" style="159" customWidth="1"/>
    <col min="8465" max="8465" width="8.7109375" style="159" customWidth="1"/>
    <col min="8466" max="8466" width="6.42578125" style="159" customWidth="1"/>
    <col min="8467" max="8468" width="9.28515625" style="159" customWidth="1"/>
    <col min="8469" max="8469" width="6.42578125" style="159" customWidth="1"/>
    <col min="8470" max="8471" width="9.5703125" style="159" customWidth="1"/>
    <col min="8472" max="8472" width="6.42578125" style="159" customWidth="1"/>
    <col min="8473" max="8474" width="9.5703125" style="159" customWidth="1"/>
    <col min="8475" max="8475" width="6.7109375" style="159" customWidth="1"/>
    <col min="8476" max="8478" width="9.140625" style="159"/>
    <col min="8479" max="8479" width="10.85546875" style="159" bestFit="1" customWidth="1"/>
    <col min="8480" max="8700" width="9.140625" style="159"/>
    <col min="8701" max="8701" width="18.7109375" style="159" customWidth="1"/>
    <col min="8702" max="8703" width="9.42578125" style="159" customWidth="1"/>
    <col min="8704" max="8704" width="7.7109375" style="159" customWidth="1"/>
    <col min="8705" max="8705" width="9.28515625" style="159" customWidth="1"/>
    <col min="8706" max="8706" width="9.85546875" style="159" customWidth="1"/>
    <col min="8707" max="8707" width="7.140625" style="159" customWidth="1"/>
    <col min="8708" max="8708" width="8.5703125" style="159" customWidth="1"/>
    <col min="8709" max="8709" width="8.85546875" style="159" customWidth="1"/>
    <col min="8710" max="8710" width="7.140625" style="159" customWidth="1"/>
    <col min="8711" max="8711" width="9" style="159" customWidth="1"/>
    <col min="8712" max="8712" width="8.7109375" style="159" customWidth="1"/>
    <col min="8713" max="8713" width="6.5703125" style="159" customWidth="1"/>
    <col min="8714" max="8714" width="8.140625" style="159" customWidth="1"/>
    <col min="8715" max="8715" width="7.5703125" style="159" customWidth="1"/>
    <col min="8716" max="8716" width="7" style="159" customWidth="1"/>
    <col min="8717" max="8718" width="8.7109375" style="159" customWidth="1"/>
    <col min="8719" max="8719" width="7.28515625" style="159" customWidth="1"/>
    <col min="8720" max="8720" width="8.140625" style="159" customWidth="1"/>
    <col min="8721" max="8721" width="8.7109375" style="159" customWidth="1"/>
    <col min="8722" max="8722" width="6.42578125" style="159" customWidth="1"/>
    <col min="8723" max="8724" width="9.28515625" style="159" customWidth="1"/>
    <col min="8725" max="8725" width="6.42578125" style="159" customWidth="1"/>
    <col min="8726" max="8727" width="9.5703125" style="159" customWidth="1"/>
    <col min="8728" max="8728" width="6.42578125" style="159" customWidth="1"/>
    <col min="8729" max="8730" width="9.5703125" style="159" customWidth="1"/>
    <col min="8731" max="8731" width="6.7109375" style="159" customWidth="1"/>
    <col min="8732" max="8734" width="9.140625" style="159"/>
    <col min="8735" max="8735" width="10.85546875" style="159" bestFit="1" customWidth="1"/>
    <col min="8736" max="8956" width="9.140625" style="159"/>
    <col min="8957" max="8957" width="18.7109375" style="159" customWidth="1"/>
    <col min="8958" max="8959" width="9.42578125" style="159" customWidth="1"/>
    <col min="8960" max="8960" width="7.7109375" style="159" customWidth="1"/>
    <col min="8961" max="8961" width="9.28515625" style="159" customWidth="1"/>
    <col min="8962" max="8962" width="9.85546875" style="159" customWidth="1"/>
    <col min="8963" max="8963" width="7.140625" style="159" customWidth="1"/>
    <col min="8964" max="8964" width="8.5703125" style="159" customWidth="1"/>
    <col min="8965" max="8965" width="8.85546875" style="159" customWidth="1"/>
    <col min="8966" max="8966" width="7.140625" style="159" customWidth="1"/>
    <col min="8967" max="8967" width="9" style="159" customWidth="1"/>
    <col min="8968" max="8968" width="8.7109375" style="159" customWidth="1"/>
    <col min="8969" max="8969" width="6.5703125" style="159" customWidth="1"/>
    <col min="8970" max="8970" width="8.140625" style="159" customWidth="1"/>
    <col min="8971" max="8971" width="7.5703125" style="159" customWidth="1"/>
    <col min="8972" max="8972" width="7" style="159" customWidth="1"/>
    <col min="8973" max="8974" width="8.7109375" style="159" customWidth="1"/>
    <col min="8975" max="8975" width="7.28515625" style="159" customWidth="1"/>
    <col min="8976" max="8976" width="8.140625" style="159" customWidth="1"/>
    <col min="8977" max="8977" width="8.7109375" style="159" customWidth="1"/>
    <col min="8978" max="8978" width="6.42578125" style="159" customWidth="1"/>
    <col min="8979" max="8980" width="9.28515625" style="159" customWidth="1"/>
    <col min="8981" max="8981" width="6.42578125" style="159" customWidth="1"/>
    <col min="8982" max="8983" width="9.5703125" style="159" customWidth="1"/>
    <col min="8984" max="8984" width="6.42578125" style="159" customWidth="1"/>
    <col min="8985" max="8986" width="9.5703125" style="159" customWidth="1"/>
    <col min="8987" max="8987" width="6.7109375" style="159" customWidth="1"/>
    <col min="8988" max="8990" width="9.140625" style="159"/>
    <col min="8991" max="8991" width="10.85546875" style="159" bestFit="1" customWidth="1"/>
    <col min="8992" max="9212" width="9.140625" style="159"/>
    <col min="9213" max="9213" width="18.7109375" style="159" customWidth="1"/>
    <col min="9214" max="9215" width="9.42578125" style="159" customWidth="1"/>
    <col min="9216" max="9216" width="7.7109375" style="159" customWidth="1"/>
    <col min="9217" max="9217" width="9.28515625" style="159" customWidth="1"/>
    <col min="9218" max="9218" width="9.85546875" style="159" customWidth="1"/>
    <col min="9219" max="9219" width="7.140625" style="159" customWidth="1"/>
    <col min="9220" max="9220" width="8.5703125" style="159" customWidth="1"/>
    <col min="9221" max="9221" width="8.85546875" style="159" customWidth="1"/>
    <col min="9222" max="9222" width="7.140625" style="159" customWidth="1"/>
    <col min="9223" max="9223" width="9" style="159" customWidth="1"/>
    <col min="9224" max="9224" width="8.7109375" style="159" customWidth="1"/>
    <col min="9225" max="9225" width="6.5703125" style="159" customWidth="1"/>
    <col min="9226" max="9226" width="8.140625" style="159" customWidth="1"/>
    <col min="9227" max="9227" width="7.5703125" style="159" customWidth="1"/>
    <col min="9228" max="9228" width="7" style="159" customWidth="1"/>
    <col min="9229" max="9230" width="8.7109375" style="159" customWidth="1"/>
    <col min="9231" max="9231" width="7.28515625" style="159" customWidth="1"/>
    <col min="9232" max="9232" width="8.140625" style="159" customWidth="1"/>
    <col min="9233" max="9233" width="8.7109375" style="159" customWidth="1"/>
    <col min="9234" max="9234" width="6.42578125" style="159" customWidth="1"/>
    <col min="9235" max="9236" width="9.28515625" style="159" customWidth="1"/>
    <col min="9237" max="9237" width="6.42578125" style="159" customWidth="1"/>
    <col min="9238" max="9239" width="9.5703125" style="159" customWidth="1"/>
    <col min="9240" max="9240" width="6.42578125" style="159" customWidth="1"/>
    <col min="9241" max="9242" width="9.5703125" style="159" customWidth="1"/>
    <col min="9243" max="9243" width="6.7109375" style="159" customWidth="1"/>
    <col min="9244" max="9246" width="9.140625" style="159"/>
    <col min="9247" max="9247" width="10.85546875" style="159" bestFit="1" customWidth="1"/>
    <col min="9248" max="9468" width="9.140625" style="159"/>
    <col min="9469" max="9469" width="18.7109375" style="159" customWidth="1"/>
    <col min="9470" max="9471" width="9.42578125" style="159" customWidth="1"/>
    <col min="9472" max="9472" width="7.7109375" style="159" customWidth="1"/>
    <col min="9473" max="9473" width="9.28515625" style="159" customWidth="1"/>
    <col min="9474" max="9474" width="9.85546875" style="159" customWidth="1"/>
    <col min="9475" max="9475" width="7.140625" style="159" customWidth="1"/>
    <col min="9476" max="9476" width="8.5703125" style="159" customWidth="1"/>
    <col min="9477" max="9477" width="8.85546875" style="159" customWidth="1"/>
    <col min="9478" max="9478" width="7.140625" style="159" customWidth="1"/>
    <col min="9479" max="9479" width="9" style="159" customWidth="1"/>
    <col min="9480" max="9480" width="8.7109375" style="159" customWidth="1"/>
    <col min="9481" max="9481" width="6.5703125" style="159" customWidth="1"/>
    <col min="9482" max="9482" width="8.140625" style="159" customWidth="1"/>
    <col min="9483" max="9483" width="7.5703125" style="159" customWidth="1"/>
    <col min="9484" max="9484" width="7" style="159" customWidth="1"/>
    <col min="9485" max="9486" width="8.7109375" style="159" customWidth="1"/>
    <col min="9487" max="9487" width="7.28515625" style="159" customWidth="1"/>
    <col min="9488" max="9488" width="8.140625" style="159" customWidth="1"/>
    <col min="9489" max="9489" width="8.7109375" style="159" customWidth="1"/>
    <col min="9490" max="9490" width="6.42578125" style="159" customWidth="1"/>
    <col min="9491" max="9492" width="9.28515625" style="159" customWidth="1"/>
    <col min="9493" max="9493" width="6.42578125" style="159" customWidth="1"/>
    <col min="9494" max="9495" width="9.5703125" style="159" customWidth="1"/>
    <col min="9496" max="9496" width="6.42578125" style="159" customWidth="1"/>
    <col min="9497" max="9498" width="9.5703125" style="159" customWidth="1"/>
    <col min="9499" max="9499" width="6.7109375" style="159" customWidth="1"/>
    <col min="9500" max="9502" width="9.140625" style="159"/>
    <col min="9503" max="9503" width="10.85546875" style="159" bestFit="1" customWidth="1"/>
    <col min="9504" max="9724" width="9.140625" style="159"/>
    <col min="9725" max="9725" width="18.7109375" style="159" customWidth="1"/>
    <col min="9726" max="9727" width="9.42578125" style="159" customWidth="1"/>
    <col min="9728" max="9728" width="7.7109375" style="159" customWidth="1"/>
    <col min="9729" max="9729" width="9.28515625" style="159" customWidth="1"/>
    <col min="9730" max="9730" width="9.85546875" style="159" customWidth="1"/>
    <col min="9731" max="9731" width="7.140625" style="159" customWidth="1"/>
    <col min="9732" max="9732" width="8.5703125" style="159" customWidth="1"/>
    <col min="9733" max="9733" width="8.85546875" style="159" customWidth="1"/>
    <col min="9734" max="9734" width="7.140625" style="159" customWidth="1"/>
    <col min="9735" max="9735" width="9" style="159" customWidth="1"/>
    <col min="9736" max="9736" width="8.7109375" style="159" customWidth="1"/>
    <col min="9737" max="9737" width="6.5703125" style="159" customWidth="1"/>
    <col min="9738" max="9738" width="8.140625" style="159" customWidth="1"/>
    <col min="9739" max="9739" width="7.5703125" style="159" customWidth="1"/>
    <col min="9740" max="9740" width="7" style="159" customWidth="1"/>
    <col min="9741" max="9742" width="8.7109375" style="159" customWidth="1"/>
    <col min="9743" max="9743" width="7.28515625" style="159" customWidth="1"/>
    <col min="9744" max="9744" width="8.140625" style="159" customWidth="1"/>
    <col min="9745" max="9745" width="8.7109375" style="159" customWidth="1"/>
    <col min="9746" max="9746" width="6.42578125" style="159" customWidth="1"/>
    <col min="9747" max="9748" width="9.28515625" style="159" customWidth="1"/>
    <col min="9749" max="9749" width="6.42578125" style="159" customWidth="1"/>
    <col min="9750" max="9751" width="9.5703125" style="159" customWidth="1"/>
    <col min="9752" max="9752" width="6.42578125" style="159" customWidth="1"/>
    <col min="9753" max="9754" width="9.5703125" style="159" customWidth="1"/>
    <col min="9755" max="9755" width="6.7109375" style="159" customWidth="1"/>
    <col min="9756" max="9758" width="9.140625" style="159"/>
    <col min="9759" max="9759" width="10.85546875" style="159" bestFit="1" customWidth="1"/>
    <col min="9760" max="9980" width="9.140625" style="159"/>
    <col min="9981" max="9981" width="18.7109375" style="159" customWidth="1"/>
    <col min="9982" max="9983" width="9.42578125" style="159" customWidth="1"/>
    <col min="9984" max="9984" width="7.7109375" style="159" customWidth="1"/>
    <col min="9985" max="9985" width="9.28515625" style="159" customWidth="1"/>
    <col min="9986" max="9986" width="9.85546875" style="159" customWidth="1"/>
    <col min="9987" max="9987" width="7.140625" style="159" customWidth="1"/>
    <col min="9988" max="9988" width="8.5703125" style="159" customWidth="1"/>
    <col min="9989" max="9989" width="8.85546875" style="159" customWidth="1"/>
    <col min="9990" max="9990" width="7.140625" style="159" customWidth="1"/>
    <col min="9991" max="9991" width="9" style="159" customWidth="1"/>
    <col min="9992" max="9992" width="8.7109375" style="159" customWidth="1"/>
    <col min="9993" max="9993" width="6.5703125" style="159" customWidth="1"/>
    <col min="9994" max="9994" width="8.140625" style="159" customWidth="1"/>
    <col min="9995" max="9995" width="7.5703125" style="159" customWidth="1"/>
    <col min="9996" max="9996" width="7" style="159" customWidth="1"/>
    <col min="9997" max="9998" width="8.7109375" style="159" customWidth="1"/>
    <col min="9999" max="9999" width="7.28515625" style="159" customWidth="1"/>
    <col min="10000" max="10000" width="8.140625" style="159" customWidth="1"/>
    <col min="10001" max="10001" width="8.7109375" style="159" customWidth="1"/>
    <col min="10002" max="10002" width="6.42578125" style="159" customWidth="1"/>
    <col min="10003" max="10004" width="9.28515625" style="159" customWidth="1"/>
    <col min="10005" max="10005" width="6.42578125" style="159" customWidth="1"/>
    <col min="10006" max="10007" width="9.5703125" style="159" customWidth="1"/>
    <col min="10008" max="10008" width="6.42578125" style="159" customWidth="1"/>
    <col min="10009" max="10010" width="9.5703125" style="159" customWidth="1"/>
    <col min="10011" max="10011" width="6.7109375" style="159" customWidth="1"/>
    <col min="10012" max="10014" width="9.140625" style="159"/>
    <col min="10015" max="10015" width="10.85546875" style="159" bestFit="1" customWidth="1"/>
    <col min="10016" max="10236" width="9.140625" style="159"/>
    <col min="10237" max="10237" width="18.7109375" style="159" customWidth="1"/>
    <col min="10238" max="10239" width="9.42578125" style="159" customWidth="1"/>
    <col min="10240" max="10240" width="7.7109375" style="159" customWidth="1"/>
    <col min="10241" max="10241" width="9.28515625" style="159" customWidth="1"/>
    <col min="10242" max="10242" width="9.85546875" style="159" customWidth="1"/>
    <col min="10243" max="10243" width="7.140625" style="159" customWidth="1"/>
    <col min="10244" max="10244" width="8.5703125" style="159" customWidth="1"/>
    <col min="10245" max="10245" width="8.85546875" style="159" customWidth="1"/>
    <col min="10246" max="10246" width="7.140625" style="159" customWidth="1"/>
    <col min="10247" max="10247" width="9" style="159" customWidth="1"/>
    <col min="10248" max="10248" width="8.7109375" style="159" customWidth="1"/>
    <col min="10249" max="10249" width="6.5703125" style="159" customWidth="1"/>
    <col min="10250" max="10250" width="8.140625" style="159" customWidth="1"/>
    <col min="10251" max="10251" width="7.5703125" style="159" customWidth="1"/>
    <col min="10252" max="10252" width="7" style="159" customWidth="1"/>
    <col min="10253" max="10254" width="8.7109375" style="159" customWidth="1"/>
    <col min="10255" max="10255" width="7.28515625" style="159" customWidth="1"/>
    <col min="10256" max="10256" width="8.140625" style="159" customWidth="1"/>
    <col min="10257" max="10257" width="8.7109375" style="159" customWidth="1"/>
    <col min="10258" max="10258" width="6.42578125" style="159" customWidth="1"/>
    <col min="10259" max="10260" width="9.28515625" style="159" customWidth="1"/>
    <col min="10261" max="10261" width="6.42578125" style="159" customWidth="1"/>
    <col min="10262" max="10263" width="9.5703125" style="159" customWidth="1"/>
    <col min="10264" max="10264" width="6.42578125" style="159" customWidth="1"/>
    <col min="10265" max="10266" width="9.5703125" style="159" customWidth="1"/>
    <col min="10267" max="10267" width="6.7109375" style="159" customWidth="1"/>
    <col min="10268" max="10270" width="9.140625" style="159"/>
    <col min="10271" max="10271" width="10.85546875" style="159" bestFit="1" customWidth="1"/>
    <col min="10272" max="10492" width="9.140625" style="159"/>
    <col min="10493" max="10493" width="18.7109375" style="159" customWidth="1"/>
    <col min="10494" max="10495" width="9.42578125" style="159" customWidth="1"/>
    <col min="10496" max="10496" width="7.7109375" style="159" customWidth="1"/>
    <col min="10497" max="10497" width="9.28515625" style="159" customWidth="1"/>
    <col min="10498" max="10498" width="9.85546875" style="159" customWidth="1"/>
    <col min="10499" max="10499" width="7.140625" style="159" customWidth="1"/>
    <col min="10500" max="10500" width="8.5703125" style="159" customWidth="1"/>
    <col min="10501" max="10501" width="8.85546875" style="159" customWidth="1"/>
    <col min="10502" max="10502" width="7.140625" style="159" customWidth="1"/>
    <col min="10503" max="10503" width="9" style="159" customWidth="1"/>
    <col min="10504" max="10504" width="8.7109375" style="159" customWidth="1"/>
    <col min="10505" max="10505" width="6.5703125" style="159" customWidth="1"/>
    <col min="10506" max="10506" width="8.140625" style="159" customWidth="1"/>
    <col min="10507" max="10507" width="7.5703125" style="159" customWidth="1"/>
    <col min="10508" max="10508" width="7" style="159" customWidth="1"/>
    <col min="10509" max="10510" width="8.7109375" style="159" customWidth="1"/>
    <col min="10511" max="10511" width="7.28515625" style="159" customWidth="1"/>
    <col min="10512" max="10512" width="8.140625" style="159" customWidth="1"/>
    <col min="10513" max="10513" width="8.7109375" style="159" customWidth="1"/>
    <col min="10514" max="10514" width="6.42578125" style="159" customWidth="1"/>
    <col min="10515" max="10516" width="9.28515625" style="159" customWidth="1"/>
    <col min="10517" max="10517" width="6.42578125" style="159" customWidth="1"/>
    <col min="10518" max="10519" width="9.5703125" style="159" customWidth="1"/>
    <col min="10520" max="10520" width="6.42578125" style="159" customWidth="1"/>
    <col min="10521" max="10522" width="9.5703125" style="159" customWidth="1"/>
    <col min="10523" max="10523" width="6.7109375" style="159" customWidth="1"/>
    <col min="10524" max="10526" width="9.140625" style="159"/>
    <col min="10527" max="10527" width="10.85546875" style="159" bestFit="1" customWidth="1"/>
    <col min="10528" max="10748" width="9.140625" style="159"/>
    <col min="10749" max="10749" width="18.7109375" style="159" customWidth="1"/>
    <col min="10750" max="10751" width="9.42578125" style="159" customWidth="1"/>
    <col min="10752" max="10752" width="7.7109375" style="159" customWidth="1"/>
    <col min="10753" max="10753" width="9.28515625" style="159" customWidth="1"/>
    <col min="10754" max="10754" width="9.85546875" style="159" customWidth="1"/>
    <col min="10755" max="10755" width="7.140625" style="159" customWidth="1"/>
    <col min="10756" max="10756" width="8.5703125" style="159" customWidth="1"/>
    <col min="10757" max="10757" width="8.85546875" style="159" customWidth="1"/>
    <col min="10758" max="10758" width="7.140625" style="159" customWidth="1"/>
    <col min="10759" max="10759" width="9" style="159" customWidth="1"/>
    <col min="10760" max="10760" width="8.7109375" style="159" customWidth="1"/>
    <col min="10761" max="10761" width="6.5703125" style="159" customWidth="1"/>
    <col min="10762" max="10762" width="8.140625" style="159" customWidth="1"/>
    <col min="10763" max="10763" width="7.5703125" style="159" customWidth="1"/>
    <col min="10764" max="10764" width="7" style="159" customWidth="1"/>
    <col min="10765" max="10766" width="8.7109375" style="159" customWidth="1"/>
    <col min="10767" max="10767" width="7.28515625" style="159" customWidth="1"/>
    <col min="10768" max="10768" width="8.140625" style="159" customWidth="1"/>
    <col min="10769" max="10769" width="8.7109375" style="159" customWidth="1"/>
    <col min="10770" max="10770" width="6.42578125" style="159" customWidth="1"/>
    <col min="10771" max="10772" width="9.28515625" style="159" customWidth="1"/>
    <col min="10773" max="10773" width="6.42578125" style="159" customWidth="1"/>
    <col min="10774" max="10775" width="9.5703125" style="159" customWidth="1"/>
    <col min="10776" max="10776" width="6.42578125" style="159" customWidth="1"/>
    <col min="10777" max="10778" width="9.5703125" style="159" customWidth="1"/>
    <col min="10779" max="10779" width="6.7109375" style="159" customWidth="1"/>
    <col min="10780" max="10782" width="9.140625" style="159"/>
    <col min="10783" max="10783" width="10.85546875" style="159" bestFit="1" customWidth="1"/>
    <col min="10784" max="11004" width="9.140625" style="159"/>
    <col min="11005" max="11005" width="18.7109375" style="159" customWidth="1"/>
    <col min="11006" max="11007" width="9.42578125" style="159" customWidth="1"/>
    <col min="11008" max="11008" width="7.7109375" style="159" customWidth="1"/>
    <col min="11009" max="11009" width="9.28515625" style="159" customWidth="1"/>
    <col min="11010" max="11010" width="9.85546875" style="159" customWidth="1"/>
    <col min="11011" max="11011" width="7.140625" style="159" customWidth="1"/>
    <col min="11012" max="11012" width="8.5703125" style="159" customWidth="1"/>
    <col min="11013" max="11013" width="8.85546875" style="159" customWidth="1"/>
    <col min="11014" max="11014" width="7.140625" style="159" customWidth="1"/>
    <col min="11015" max="11015" width="9" style="159" customWidth="1"/>
    <col min="11016" max="11016" width="8.7109375" style="159" customWidth="1"/>
    <col min="11017" max="11017" width="6.5703125" style="159" customWidth="1"/>
    <col min="11018" max="11018" width="8.140625" style="159" customWidth="1"/>
    <col min="11019" max="11019" width="7.5703125" style="159" customWidth="1"/>
    <col min="11020" max="11020" width="7" style="159" customWidth="1"/>
    <col min="11021" max="11022" width="8.7109375" style="159" customWidth="1"/>
    <col min="11023" max="11023" width="7.28515625" style="159" customWidth="1"/>
    <col min="11024" max="11024" width="8.140625" style="159" customWidth="1"/>
    <col min="11025" max="11025" width="8.7109375" style="159" customWidth="1"/>
    <col min="11026" max="11026" width="6.42578125" style="159" customWidth="1"/>
    <col min="11027" max="11028" width="9.28515625" style="159" customWidth="1"/>
    <col min="11029" max="11029" width="6.42578125" style="159" customWidth="1"/>
    <col min="11030" max="11031" width="9.5703125" style="159" customWidth="1"/>
    <col min="11032" max="11032" width="6.42578125" style="159" customWidth="1"/>
    <col min="11033" max="11034" width="9.5703125" style="159" customWidth="1"/>
    <col min="11035" max="11035" width="6.7109375" style="159" customWidth="1"/>
    <col min="11036" max="11038" width="9.140625" style="159"/>
    <col min="11039" max="11039" width="10.85546875" style="159" bestFit="1" customWidth="1"/>
    <col min="11040" max="11260" width="9.140625" style="159"/>
    <col min="11261" max="11261" width="18.7109375" style="159" customWidth="1"/>
    <col min="11262" max="11263" width="9.42578125" style="159" customWidth="1"/>
    <col min="11264" max="11264" width="7.7109375" style="159" customWidth="1"/>
    <col min="11265" max="11265" width="9.28515625" style="159" customWidth="1"/>
    <col min="11266" max="11266" width="9.85546875" style="159" customWidth="1"/>
    <col min="11267" max="11267" width="7.140625" style="159" customWidth="1"/>
    <col min="11268" max="11268" width="8.5703125" style="159" customWidth="1"/>
    <col min="11269" max="11269" width="8.85546875" style="159" customWidth="1"/>
    <col min="11270" max="11270" width="7.140625" style="159" customWidth="1"/>
    <col min="11271" max="11271" width="9" style="159" customWidth="1"/>
    <col min="11272" max="11272" width="8.7109375" style="159" customWidth="1"/>
    <col min="11273" max="11273" width="6.5703125" style="159" customWidth="1"/>
    <col min="11274" max="11274" width="8.140625" style="159" customWidth="1"/>
    <col min="11275" max="11275" width="7.5703125" style="159" customWidth="1"/>
    <col min="11276" max="11276" width="7" style="159" customWidth="1"/>
    <col min="11277" max="11278" width="8.7109375" style="159" customWidth="1"/>
    <col min="11279" max="11279" width="7.28515625" style="159" customWidth="1"/>
    <col min="11280" max="11280" width="8.140625" style="159" customWidth="1"/>
    <col min="11281" max="11281" width="8.7109375" style="159" customWidth="1"/>
    <col min="11282" max="11282" width="6.42578125" style="159" customWidth="1"/>
    <col min="11283" max="11284" width="9.28515625" style="159" customWidth="1"/>
    <col min="11285" max="11285" width="6.42578125" style="159" customWidth="1"/>
    <col min="11286" max="11287" width="9.5703125" style="159" customWidth="1"/>
    <col min="11288" max="11288" width="6.42578125" style="159" customWidth="1"/>
    <col min="11289" max="11290" width="9.5703125" style="159" customWidth="1"/>
    <col min="11291" max="11291" width="6.7109375" style="159" customWidth="1"/>
    <col min="11292" max="11294" width="9.140625" style="159"/>
    <col min="11295" max="11295" width="10.85546875" style="159" bestFit="1" customWidth="1"/>
    <col min="11296" max="11516" width="9.140625" style="159"/>
    <col min="11517" max="11517" width="18.7109375" style="159" customWidth="1"/>
    <col min="11518" max="11519" width="9.42578125" style="159" customWidth="1"/>
    <col min="11520" max="11520" width="7.7109375" style="159" customWidth="1"/>
    <col min="11521" max="11521" width="9.28515625" style="159" customWidth="1"/>
    <col min="11522" max="11522" width="9.85546875" style="159" customWidth="1"/>
    <col min="11523" max="11523" width="7.140625" style="159" customWidth="1"/>
    <col min="11524" max="11524" width="8.5703125" style="159" customWidth="1"/>
    <col min="11525" max="11525" width="8.85546875" style="159" customWidth="1"/>
    <col min="11526" max="11526" width="7.140625" style="159" customWidth="1"/>
    <col min="11527" max="11527" width="9" style="159" customWidth="1"/>
    <col min="11528" max="11528" width="8.7109375" style="159" customWidth="1"/>
    <col min="11529" max="11529" width="6.5703125" style="159" customWidth="1"/>
    <col min="11530" max="11530" width="8.140625" style="159" customWidth="1"/>
    <col min="11531" max="11531" width="7.5703125" style="159" customWidth="1"/>
    <col min="11532" max="11532" width="7" style="159" customWidth="1"/>
    <col min="11533" max="11534" width="8.7109375" style="159" customWidth="1"/>
    <col min="11535" max="11535" width="7.28515625" style="159" customWidth="1"/>
    <col min="11536" max="11536" width="8.140625" style="159" customWidth="1"/>
    <col min="11537" max="11537" width="8.7109375" style="159" customWidth="1"/>
    <col min="11538" max="11538" width="6.42578125" style="159" customWidth="1"/>
    <col min="11539" max="11540" width="9.28515625" style="159" customWidth="1"/>
    <col min="11541" max="11541" width="6.42578125" style="159" customWidth="1"/>
    <col min="11542" max="11543" width="9.5703125" style="159" customWidth="1"/>
    <col min="11544" max="11544" width="6.42578125" style="159" customWidth="1"/>
    <col min="11545" max="11546" width="9.5703125" style="159" customWidth="1"/>
    <col min="11547" max="11547" width="6.7109375" style="159" customWidth="1"/>
    <col min="11548" max="11550" width="9.140625" style="159"/>
    <col min="11551" max="11551" width="10.85546875" style="159" bestFit="1" customWidth="1"/>
    <col min="11552" max="11772" width="9.140625" style="159"/>
    <col min="11773" max="11773" width="18.7109375" style="159" customWidth="1"/>
    <col min="11774" max="11775" width="9.42578125" style="159" customWidth="1"/>
    <col min="11776" max="11776" width="7.7109375" style="159" customWidth="1"/>
    <col min="11777" max="11777" width="9.28515625" style="159" customWidth="1"/>
    <col min="11778" max="11778" width="9.85546875" style="159" customWidth="1"/>
    <col min="11779" max="11779" width="7.140625" style="159" customWidth="1"/>
    <col min="11780" max="11780" width="8.5703125" style="159" customWidth="1"/>
    <col min="11781" max="11781" width="8.85546875" style="159" customWidth="1"/>
    <col min="11782" max="11782" width="7.140625" style="159" customWidth="1"/>
    <col min="11783" max="11783" width="9" style="159" customWidth="1"/>
    <col min="11784" max="11784" width="8.7109375" style="159" customWidth="1"/>
    <col min="11785" max="11785" width="6.5703125" style="159" customWidth="1"/>
    <col min="11786" max="11786" width="8.140625" style="159" customWidth="1"/>
    <col min="11787" max="11787" width="7.5703125" style="159" customWidth="1"/>
    <col min="11788" max="11788" width="7" style="159" customWidth="1"/>
    <col min="11789" max="11790" width="8.7109375" style="159" customWidth="1"/>
    <col min="11791" max="11791" width="7.28515625" style="159" customWidth="1"/>
    <col min="11792" max="11792" width="8.140625" style="159" customWidth="1"/>
    <col min="11793" max="11793" width="8.7109375" style="159" customWidth="1"/>
    <col min="11794" max="11794" width="6.42578125" style="159" customWidth="1"/>
    <col min="11795" max="11796" width="9.28515625" style="159" customWidth="1"/>
    <col min="11797" max="11797" width="6.42578125" style="159" customWidth="1"/>
    <col min="11798" max="11799" width="9.5703125" style="159" customWidth="1"/>
    <col min="11800" max="11800" width="6.42578125" style="159" customWidth="1"/>
    <col min="11801" max="11802" width="9.5703125" style="159" customWidth="1"/>
    <col min="11803" max="11803" width="6.7109375" style="159" customWidth="1"/>
    <col min="11804" max="11806" width="9.140625" style="159"/>
    <col min="11807" max="11807" width="10.85546875" style="159" bestFit="1" customWidth="1"/>
    <col min="11808" max="12028" width="9.140625" style="159"/>
    <col min="12029" max="12029" width="18.7109375" style="159" customWidth="1"/>
    <col min="12030" max="12031" width="9.42578125" style="159" customWidth="1"/>
    <col min="12032" max="12032" width="7.7109375" style="159" customWidth="1"/>
    <col min="12033" max="12033" width="9.28515625" style="159" customWidth="1"/>
    <col min="12034" max="12034" width="9.85546875" style="159" customWidth="1"/>
    <col min="12035" max="12035" width="7.140625" style="159" customWidth="1"/>
    <col min="12036" max="12036" width="8.5703125" style="159" customWidth="1"/>
    <col min="12037" max="12037" width="8.85546875" style="159" customWidth="1"/>
    <col min="12038" max="12038" width="7.140625" style="159" customWidth="1"/>
    <col min="12039" max="12039" width="9" style="159" customWidth="1"/>
    <col min="12040" max="12040" width="8.7109375" style="159" customWidth="1"/>
    <col min="12041" max="12041" width="6.5703125" style="159" customWidth="1"/>
    <col min="12042" max="12042" width="8.140625" style="159" customWidth="1"/>
    <col min="12043" max="12043" width="7.5703125" style="159" customWidth="1"/>
    <col min="12044" max="12044" width="7" style="159" customWidth="1"/>
    <col min="12045" max="12046" width="8.7109375" style="159" customWidth="1"/>
    <col min="12047" max="12047" width="7.28515625" style="159" customWidth="1"/>
    <col min="12048" max="12048" width="8.140625" style="159" customWidth="1"/>
    <col min="12049" max="12049" width="8.7109375" style="159" customWidth="1"/>
    <col min="12050" max="12050" width="6.42578125" style="159" customWidth="1"/>
    <col min="12051" max="12052" width="9.28515625" style="159" customWidth="1"/>
    <col min="12053" max="12053" width="6.42578125" style="159" customWidth="1"/>
    <col min="12054" max="12055" width="9.5703125" style="159" customWidth="1"/>
    <col min="12056" max="12056" width="6.42578125" style="159" customWidth="1"/>
    <col min="12057" max="12058" width="9.5703125" style="159" customWidth="1"/>
    <col min="12059" max="12059" width="6.7109375" style="159" customWidth="1"/>
    <col min="12060" max="12062" width="9.140625" style="159"/>
    <col min="12063" max="12063" width="10.85546875" style="159" bestFit="1" customWidth="1"/>
    <col min="12064" max="12284" width="9.140625" style="159"/>
    <col min="12285" max="12285" width="18.7109375" style="159" customWidth="1"/>
    <col min="12286" max="12287" width="9.42578125" style="159" customWidth="1"/>
    <col min="12288" max="12288" width="7.7109375" style="159" customWidth="1"/>
    <col min="12289" max="12289" width="9.28515625" style="159" customWidth="1"/>
    <col min="12290" max="12290" width="9.85546875" style="159" customWidth="1"/>
    <col min="12291" max="12291" width="7.140625" style="159" customWidth="1"/>
    <col min="12292" max="12292" width="8.5703125" style="159" customWidth="1"/>
    <col min="12293" max="12293" width="8.85546875" style="159" customWidth="1"/>
    <col min="12294" max="12294" width="7.140625" style="159" customWidth="1"/>
    <col min="12295" max="12295" width="9" style="159" customWidth="1"/>
    <col min="12296" max="12296" width="8.7109375" style="159" customWidth="1"/>
    <col min="12297" max="12297" width="6.5703125" style="159" customWidth="1"/>
    <col min="12298" max="12298" width="8.140625" style="159" customWidth="1"/>
    <col min="12299" max="12299" width="7.5703125" style="159" customWidth="1"/>
    <col min="12300" max="12300" width="7" style="159" customWidth="1"/>
    <col min="12301" max="12302" width="8.7109375" style="159" customWidth="1"/>
    <col min="12303" max="12303" width="7.28515625" style="159" customWidth="1"/>
    <col min="12304" max="12304" width="8.140625" style="159" customWidth="1"/>
    <col min="12305" max="12305" width="8.7109375" style="159" customWidth="1"/>
    <col min="12306" max="12306" width="6.42578125" style="159" customWidth="1"/>
    <col min="12307" max="12308" width="9.28515625" style="159" customWidth="1"/>
    <col min="12309" max="12309" width="6.42578125" style="159" customWidth="1"/>
    <col min="12310" max="12311" width="9.5703125" style="159" customWidth="1"/>
    <col min="12312" max="12312" width="6.42578125" style="159" customWidth="1"/>
    <col min="12313" max="12314" width="9.5703125" style="159" customWidth="1"/>
    <col min="12315" max="12315" width="6.7109375" style="159" customWidth="1"/>
    <col min="12316" max="12318" width="9.140625" style="159"/>
    <col min="12319" max="12319" width="10.85546875" style="159" bestFit="1" customWidth="1"/>
    <col min="12320" max="12540" width="9.140625" style="159"/>
    <col min="12541" max="12541" width="18.7109375" style="159" customWidth="1"/>
    <col min="12542" max="12543" width="9.42578125" style="159" customWidth="1"/>
    <col min="12544" max="12544" width="7.7109375" style="159" customWidth="1"/>
    <col min="12545" max="12545" width="9.28515625" style="159" customWidth="1"/>
    <col min="12546" max="12546" width="9.85546875" style="159" customWidth="1"/>
    <col min="12547" max="12547" width="7.140625" style="159" customWidth="1"/>
    <col min="12548" max="12548" width="8.5703125" style="159" customWidth="1"/>
    <col min="12549" max="12549" width="8.85546875" style="159" customWidth="1"/>
    <col min="12550" max="12550" width="7.140625" style="159" customWidth="1"/>
    <col min="12551" max="12551" width="9" style="159" customWidth="1"/>
    <col min="12552" max="12552" width="8.7109375" style="159" customWidth="1"/>
    <col min="12553" max="12553" width="6.5703125" style="159" customWidth="1"/>
    <col min="12554" max="12554" width="8.140625" style="159" customWidth="1"/>
    <col min="12555" max="12555" width="7.5703125" style="159" customWidth="1"/>
    <col min="12556" max="12556" width="7" style="159" customWidth="1"/>
    <col min="12557" max="12558" width="8.7109375" style="159" customWidth="1"/>
    <col min="12559" max="12559" width="7.28515625" style="159" customWidth="1"/>
    <col min="12560" max="12560" width="8.140625" style="159" customWidth="1"/>
    <col min="12561" max="12561" width="8.7109375" style="159" customWidth="1"/>
    <col min="12562" max="12562" width="6.42578125" style="159" customWidth="1"/>
    <col min="12563" max="12564" width="9.28515625" style="159" customWidth="1"/>
    <col min="12565" max="12565" width="6.42578125" style="159" customWidth="1"/>
    <col min="12566" max="12567" width="9.5703125" style="159" customWidth="1"/>
    <col min="12568" max="12568" width="6.42578125" style="159" customWidth="1"/>
    <col min="12569" max="12570" width="9.5703125" style="159" customWidth="1"/>
    <col min="12571" max="12571" width="6.7109375" style="159" customWidth="1"/>
    <col min="12572" max="12574" width="9.140625" style="159"/>
    <col min="12575" max="12575" width="10.85546875" style="159" bestFit="1" customWidth="1"/>
    <col min="12576" max="12796" width="9.140625" style="159"/>
    <col min="12797" max="12797" width="18.7109375" style="159" customWidth="1"/>
    <col min="12798" max="12799" width="9.42578125" style="159" customWidth="1"/>
    <col min="12800" max="12800" width="7.7109375" style="159" customWidth="1"/>
    <col min="12801" max="12801" width="9.28515625" style="159" customWidth="1"/>
    <col min="12802" max="12802" width="9.85546875" style="159" customWidth="1"/>
    <col min="12803" max="12803" width="7.140625" style="159" customWidth="1"/>
    <col min="12804" max="12804" width="8.5703125" style="159" customWidth="1"/>
    <col min="12805" max="12805" width="8.85546875" style="159" customWidth="1"/>
    <col min="12806" max="12806" width="7.140625" style="159" customWidth="1"/>
    <col min="12807" max="12807" width="9" style="159" customWidth="1"/>
    <col min="12808" max="12808" width="8.7109375" style="159" customWidth="1"/>
    <col min="12809" max="12809" width="6.5703125" style="159" customWidth="1"/>
    <col min="12810" max="12810" width="8.140625" style="159" customWidth="1"/>
    <col min="12811" max="12811" width="7.5703125" style="159" customWidth="1"/>
    <col min="12812" max="12812" width="7" style="159" customWidth="1"/>
    <col min="12813" max="12814" width="8.7109375" style="159" customWidth="1"/>
    <col min="12815" max="12815" width="7.28515625" style="159" customWidth="1"/>
    <col min="12816" max="12816" width="8.140625" style="159" customWidth="1"/>
    <col min="12817" max="12817" width="8.7109375" style="159" customWidth="1"/>
    <col min="12818" max="12818" width="6.42578125" style="159" customWidth="1"/>
    <col min="12819" max="12820" width="9.28515625" style="159" customWidth="1"/>
    <col min="12821" max="12821" width="6.42578125" style="159" customWidth="1"/>
    <col min="12822" max="12823" width="9.5703125" style="159" customWidth="1"/>
    <col min="12824" max="12824" width="6.42578125" style="159" customWidth="1"/>
    <col min="12825" max="12826" width="9.5703125" style="159" customWidth="1"/>
    <col min="12827" max="12827" width="6.7109375" style="159" customWidth="1"/>
    <col min="12828" max="12830" width="9.140625" style="159"/>
    <col min="12831" max="12831" width="10.85546875" style="159" bestFit="1" customWidth="1"/>
    <col min="12832" max="13052" width="9.140625" style="159"/>
    <col min="13053" max="13053" width="18.7109375" style="159" customWidth="1"/>
    <col min="13054" max="13055" width="9.42578125" style="159" customWidth="1"/>
    <col min="13056" max="13056" width="7.7109375" style="159" customWidth="1"/>
    <col min="13057" max="13057" width="9.28515625" style="159" customWidth="1"/>
    <col min="13058" max="13058" width="9.85546875" style="159" customWidth="1"/>
    <col min="13059" max="13059" width="7.140625" style="159" customWidth="1"/>
    <col min="13060" max="13060" width="8.5703125" style="159" customWidth="1"/>
    <col min="13061" max="13061" width="8.85546875" style="159" customWidth="1"/>
    <col min="13062" max="13062" width="7.140625" style="159" customWidth="1"/>
    <col min="13063" max="13063" width="9" style="159" customWidth="1"/>
    <col min="13064" max="13064" width="8.7109375" style="159" customWidth="1"/>
    <col min="13065" max="13065" width="6.5703125" style="159" customWidth="1"/>
    <col min="13066" max="13066" width="8.140625" style="159" customWidth="1"/>
    <col min="13067" max="13067" width="7.5703125" style="159" customWidth="1"/>
    <col min="13068" max="13068" width="7" style="159" customWidth="1"/>
    <col min="13069" max="13070" width="8.7109375" style="159" customWidth="1"/>
    <col min="13071" max="13071" width="7.28515625" style="159" customWidth="1"/>
    <col min="13072" max="13072" width="8.140625" style="159" customWidth="1"/>
    <col min="13073" max="13073" width="8.7109375" style="159" customWidth="1"/>
    <col min="13074" max="13074" width="6.42578125" style="159" customWidth="1"/>
    <col min="13075" max="13076" width="9.28515625" style="159" customWidth="1"/>
    <col min="13077" max="13077" width="6.42578125" style="159" customWidth="1"/>
    <col min="13078" max="13079" width="9.5703125" style="159" customWidth="1"/>
    <col min="13080" max="13080" width="6.42578125" style="159" customWidth="1"/>
    <col min="13081" max="13082" width="9.5703125" style="159" customWidth="1"/>
    <col min="13083" max="13083" width="6.7109375" style="159" customWidth="1"/>
    <col min="13084" max="13086" width="9.140625" style="159"/>
    <col min="13087" max="13087" width="10.85546875" style="159" bestFit="1" customWidth="1"/>
    <col min="13088" max="13308" width="9.140625" style="159"/>
    <col min="13309" max="13309" width="18.7109375" style="159" customWidth="1"/>
    <col min="13310" max="13311" width="9.42578125" style="159" customWidth="1"/>
    <col min="13312" max="13312" width="7.7109375" style="159" customWidth="1"/>
    <col min="13313" max="13313" width="9.28515625" style="159" customWidth="1"/>
    <col min="13314" max="13314" width="9.85546875" style="159" customWidth="1"/>
    <col min="13315" max="13315" width="7.140625" style="159" customWidth="1"/>
    <col min="13316" max="13316" width="8.5703125" style="159" customWidth="1"/>
    <col min="13317" max="13317" width="8.85546875" style="159" customWidth="1"/>
    <col min="13318" max="13318" width="7.140625" style="159" customWidth="1"/>
    <col min="13319" max="13319" width="9" style="159" customWidth="1"/>
    <col min="13320" max="13320" width="8.7109375" style="159" customWidth="1"/>
    <col min="13321" max="13321" width="6.5703125" style="159" customWidth="1"/>
    <col min="13322" max="13322" width="8.140625" style="159" customWidth="1"/>
    <col min="13323" max="13323" width="7.5703125" style="159" customWidth="1"/>
    <col min="13324" max="13324" width="7" style="159" customWidth="1"/>
    <col min="13325" max="13326" width="8.7109375" style="159" customWidth="1"/>
    <col min="13327" max="13327" width="7.28515625" style="159" customWidth="1"/>
    <col min="13328" max="13328" width="8.140625" style="159" customWidth="1"/>
    <col min="13329" max="13329" width="8.7109375" style="159" customWidth="1"/>
    <col min="13330" max="13330" width="6.42578125" style="159" customWidth="1"/>
    <col min="13331" max="13332" width="9.28515625" style="159" customWidth="1"/>
    <col min="13333" max="13333" width="6.42578125" style="159" customWidth="1"/>
    <col min="13334" max="13335" width="9.5703125" style="159" customWidth="1"/>
    <col min="13336" max="13336" width="6.42578125" style="159" customWidth="1"/>
    <col min="13337" max="13338" width="9.5703125" style="159" customWidth="1"/>
    <col min="13339" max="13339" width="6.7109375" style="159" customWidth="1"/>
    <col min="13340" max="13342" width="9.140625" style="159"/>
    <col min="13343" max="13343" width="10.85546875" style="159" bestFit="1" customWidth="1"/>
    <col min="13344" max="13564" width="9.140625" style="159"/>
    <col min="13565" max="13565" width="18.7109375" style="159" customWidth="1"/>
    <col min="13566" max="13567" width="9.42578125" style="159" customWidth="1"/>
    <col min="13568" max="13568" width="7.7109375" style="159" customWidth="1"/>
    <col min="13569" max="13569" width="9.28515625" style="159" customWidth="1"/>
    <col min="13570" max="13570" width="9.85546875" style="159" customWidth="1"/>
    <col min="13571" max="13571" width="7.140625" style="159" customWidth="1"/>
    <col min="13572" max="13572" width="8.5703125" style="159" customWidth="1"/>
    <col min="13573" max="13573" width="8.85546875" style="159" customWidth="1"/>
    <col min="13574" max="13574" width="7.140625" style="159" customWidth="1"/>
    <col min="13575" max="13575" width="9" style="159" customWidth="1"/>
    <col min="13576" max="13576" width="8.7109375" style="159" customWidth="1"/>
    <col min="13577" max="13577" width="6.5703125" style="159" customWidth="1"/>
    <col min="13578" max="13578" width="8.140625" style="159" customWidth="1"/>
    <col min="13579" max="13579" width="7.5703125" style="159" customWidth="1"/>
    <col min="13580" max="13580" width="7" style="159" customWidth="1"/>
    <col min="13581" max="13582" width="8.7109375" style="159" customWidth="1"/>
    <col min="13583" max="13583" width="7.28515625" style="159" customWidth="1"/>
    <col min="13584" max="13584" width="8.140625" style="159" customWidth="1"/>
    <col min="13585" max="13585" width="8.7109375" style="159" customWidth="1"/>
    <col min="13586" max="13586" width="6.42578125" style="159" customWidth="1"/>
    <col min="13587" max="13588" width="9.28515625" style="159" customWidth="1"/>
    <col min="13589" max="13589" width="6.42578125" style="159" customWidth="1"/>
    <col min="13590" max="13591" width="9.5703125" style="159" customWidth="1"/>
    <col min="13592" max="13592" width="6.42578125" style="159" customWidth="1"/>
    <col min="13593" max="13594" width="9.5703125" style="159" customWidth="1"/>
    <col min="13595" max="13595" width="6.7109375" style="159" customWidth="1"/>
    <col min="13596" max="13598" width="9.140625" style="159"/>
    <col min="13599" max="13599" width="10.85546875" style="159" bestFit="1" customWidth="1"/>
    <col min="13600" max="13820" width="9.140625" style="159"/>
    <col min="13821" max="13821" width="18.7109375" style="159" customWidth="1"/>
    <col min="13822" max="13823" width="9.42578125" style="159" customWidth="1"/>
    <col min="13824" max="13824" width="7.7109375" style="159" customWidth="1"/>
    <col min="13825" max="13825" width="9.28515625" style="159" customWidth="1"/>
    <col min="13826" max="13826" width="9.85546875" style="159" customWidth="1"/>
    <col min="13827" max="13827" width="7.140625" style="159" customWidth="1"/>
    <col min="13828" max="13828" width="8.5703125" style="159" customWidth="1"/>
    <col min="13829" max="13829" width="8.85546875" style="159" customWidth="1"/>
    <col min="13830" max="13830" width="7.140625" style="159" customWidth="1"/>
    <col min="13831" max="13831" width="9" style="159" customWidth="1"/>
    <col min="13832" max="13832" width="8.7109375" style="159" customWidth="1"/>
    <col min="13833" max="13833" width="6.5703125" style="159" customWidth="1"/>
    <col min="13834" max="13834" width="8.140625" style="159" customWidth="1"/>
    <col min="13835" max="13835" width="7.5703125" style="159" customWidth="1"/>
    <col min="13836" max="13836" width="7" style="159" customWidth="1"/>
    <col min="13837" max="13838" width="8.7109375" style="159" customWidth="1"/>
    <col min="13839" max="13839" width="7.28515625" style="159" customWidth="1"/>
    <col min="13840" max="13840" width="8.140625" style="159" customWidth="1"/>
    <col min="13841" max="13841" width="8.7109375" style="159" customWidth="1"/>
    <col min="13842" max="13842" width="6.42578125" style="159" customWidth="1"/>
    <col min="13843" max="13844" width="9.28515625" style="159" customWidth="1"/>
    <col min="13845" max="13845" width="6.42578125" style="159" customWidth="1"/>
    <col min="13846" max="13847" width="9.5703125" style="159" customWidth="1"/>
    <col min="13848" max="13848" width="6.42578125" style="159" customWidth="1"/>
    <col min="13849" max="13850" width="9.5703125" style="159" customWidth="1"/>
    <col min="13851" max="13851" width="6.7109375" style="159" customWidth="1"/>
    <col min="13852" max="13854" width="9.140625" style="159"/>
    <col min="13855" max="13855" width="10.85546875" style="159" bestFit="1" customWidth="1"/>
    <col min="13856" max="14076" width="9.140625" style="159"/>
    <col min="14077" max="14077" width="18.7109375" style="159" customWidth="1"/>
    <col min="14078" max="14079" width="9.42578125" style="159" customWidth="1"/>
    <col min="14080" max="14080" width="7.7109375" style="159" customWidth="1"/>
    <col min="14081" max="14081" width="9.28515625" style="159" customWidth="1"/>
    <col min="14082" max="14082" width="9.85546875" style="159" customWidth="1"/>
    <col min="14083" max="14083" width="7.140625" style="159" customWidth="1"/>
    <col min="14084" max="14084" width="8.5703125" style="159" customWidth="1"/>
    <col min="14085" max="14085" width="8.85546875" style="159" customWidth="1"/>
    <col min="14086" max="14086" width="7.140625" style="159" customWidth="1"/>
    <col min="14087" max="14087" width="9" style="159" customWidth="1"/>
    <col min="14088" max="14088" width="8.7109375" style="159" customWidth="1"/>
    <col min="14089" max="14089" width="6.5703125" style="159" customWidth="1"/>
    <col min="14090" max="14090" width="8.140625" style="159" customWidth="1"/>
    <col min="14091" max="14091" width="7.5703125" style="159" customWidth="1"/>
    <col min="14092" max="14092" width="7" style="159" customWidth="1"/>
    <col min="14093" max="14094" width="8.7109375" style="159" customWidth="1"/>
    <col min="14095" max="14095" width="7.28515625" style="159" customWidth="1"/>
    <col min="14096" max="14096" width="8.140625" style="159" customWidth="1"/>
    <col min="14097" max="14097" width="8.7109375" style="159" customWidth="1"/>
    <col min="14098" max="14098" width="6.42578125" style="159" customWidth="1"/>
    <col min="14099" max="14100" width="9.28515625" style="159" customWidth="1"/>
    <col min="14101" max="14101" width="6.42578125" style="159" customWidth="1"/>
    <col min="14102" max="14103" width="9.5703125" style="159" customWidth="1"/>
    <col min="14104" max="14104" width="6.42578125" style="159" customWidth="1"/>
    <col min="14105" max="14106" width="9.5703125" style="159" customWidth="1"/>
    <col min="14107" max="14107" width="6.7109375" style="159" customWidth="1"/>
    <col min="14108" max="14110" width="9.140625" style="159"/>
    <col min="14111" max="14111" width="10.85546875" style="159" bestFit="1" customWidth="1"/>
    <col min="14112" max="14332" width="9.140625" style="159"/>
    <col min="14333" max="14333" width="18.7109375" style="159" customWidth="1"/>
    <col min="14334" max="14335" width="9.42578125" style="159" customWidth="1"/>
    <col min="14336" max="14336" width="7.7109375" style="159" customWidth="1"/>
    <col min="14337" max="14337" width="9.28515625" style="159" customWidth="1"/>
    <col min="14338" max="14338" width="9.85546875" style="159" customWidth="1"/>
    <col min="14339" max="14339" width="7.140625" style="159" customWidth="1"/>
    <col min="14340" max="14340" width="8.5703125" style="159" customWidth="1"/>
    <col min="14341" max="14341" width="8.85546875" style="159" customWidth="1"/>
    <col min="14342" max="14342" width="7.140625" style="159" customWidth="1"/>
    <col min="14343" max="14343" width="9" style="159" customWidth="1"/>
    <col min="14344" max="14344" width="8.7109375" style="159" customWidth="1"/>
    <col min="14345" max="14345" width="6.5703125" style="159" customWidth="1"/>
    <col min="14346" max="14346" width="8.140625" style="159" customWidth="1"/>
    <col min="14347" max="14347" width="7.5703125" style="159" customWidth="1"/>
    <col min="14348" max="14348" width="7" style="159" customWidth="1"/>
    <col min="14349" max="14350" width="8.7109375" style="159" customWidth="1"/>
    <col min="14351" max="14351" width="7.28515625" style="159" customWidth="1"/>
    <col min="14352" max="14352" width="8.140625" style="159" customWidth="1"/>
    <col min="14353" max="14353" width="8.7109375" style="159" customWidth="1"/>
    <col min="14354" max="14354" width="6.42578125" style="159" customWidth="1"/>
    <col min="14355" max="14356" width="9.28515625" style="159" customWidth="1"/>
    <col min="14357" max="14357" width="6.42578125" style="159" customWidth="1"/>
    <col min="14358" max="14359" width="9.5703125" style="159" customWidth="1"/>
    <col min="14360" max="14360" width="6.42578125" style="159" customWidth="1"/>
    <col min="14361" max="14362" width="9.5703125" style="159" customWidth="1"/>
    <col min="14363" max="14363" width="6.7109375" style="159" customWidth="1"/>
    <col min="14364" max="14366" width="9.140625" style="159"/>
    <col min="14367" max="14367" width="10.85546875" style="159" bestFit="1" customWidth="1"/>
    <col min="14368" max="14588" width="9.140625" style="159"/>
    <col min="14589" max="14589" width="18.7109375" style="159" customWidth="1"/>
    <col min="14590" max="14591" width="9.42578125" style="159" customWidth="1"/>
    <col min="14592" max="14592" width="7.7109375" style="159" customWidth="1"/>
    <col min="14593" max="14593" width="9.28515625" style="159" customWidth="1"/>
    <col min="14594" max="14594" width="9.85546875" style="159" customWidth="1"/>
    <col min="14595" max="14595" width="7.140625" style="159" customWidth="1"/>
    <col min="14596" max="14596" width="8.5703125" style="159" customWidth="1"/>
    <col min="14597" max="14597" width="8.85546875" style="159" customWidth="1"/>
    <col min="14598" max="14598" width="7.140625" style="159" customWidth="1"/>
    <col min="14599" max="14599" width="9" style="159" customWidth="1"/>
    <col min="14600" max="14600" width="8.7109375" style="159" customWidth="1"/>
    <col min="14601" max="14601" width="6.5703125" style="159" customWidth="1"/>
    <col min="14602" max="14602" width="8.140625" style="159" customWidth="1"/>
    <col min="14603" max="14603" width="7.5703125" style="159" customWidth="1"/>
    <col min="14604" max="14604" width="7" style="159" customWidth="1"/>
    <col min="14605" max="14606" width="8.7109375" style="159" customWidth="1"/>
    <col min="14607" max="14607" width="7.28515625" style="159" customWidth="1"/>
    <col min="14608" max="14608" width="8.140625" style="159" customWidth="1"/>
    <col min="14609" max="14609" width="8.7109375" style="159" customWidth="1"/>
    <col min="14610" max="14610" width="6.42578125" style="159" customWidth="1"/>
    <col min="14611" max="14612" width="9.28515625" style="159" customWidth="1"/>
    <col min="14613" max="14613" width="6.42578125" style="159" customWidth="1"/>
    <col min="14614" max="14615" width="9.5703125" style="159" customWidth="1"/>
    <col min="14616" max="14616" width="6.42578125" style="159" customWidth="1"/>
    <col min="14617" max="14618" width="9.5703125" style="159" customWidth="1"/>
    <col min="14619" max="14619" width="6.7109375" style="159" customWidth="1"/>
    <col min="14620" max="14622" width="9.140625" style="159"/>
    <col min="14623" max="14623" width="10.85546875" style="159" bestFit="1" customWidth="1"/>
    <col min="14624" max="14844" width="9.140625" style="159"/>
    <col min="14845" max="14845" width="18.7109375" style="159" customWidth="1"/>
    <col min="14846" max="14847" width="9.42578125" style="159" customWidth="1"/>
    <col min="14848" max="14848" width="7.7109375" style="159" customWidth="1"/>
    <col min="14849" max="14849" width="9.28515625" style="159" customWidth="1"/>
    <col min="14850" max="14850" width="9.85546875" style="159" customWidth="1"/>
    <col min="14851" max="14851" width="7.140625" style="159" customWidth="1"/>
    <col min="14852" max="14852" width="8.5703125" style="159" customWidth="1"/>
    <col min="14853" max="14853" width="8.85546875" style="159" customWidth="1"/>
    <col min="14854" max="14854" width="7.140625" style="159" customWidth="1"/>
    <col min="14855" max="14855" width="9" style="159" customWidth="1"/>
    <col min="14856" max="14856" width="8.7109375" style="159" customWidth="1"/>
    <col min="14857" max="14857" width="6.5703125" style="159" customWidth="1"/>
    <col min="14858" max="14858" width="8.140625" style="159" customWidth="1"/>
    <col min="14859" max="14859" width="7.5703125" style="159" customWidth="1"/>
    <col min="14860" max="14860" width="7" style="159" customWidth="1"/>
    <col min="14861" max="14862" width="8.7109375" style="159" customWidth="1"/>
    <col min="14863" max="14863" width="7.28515625" style="159" customWidth="1"/>
    <col min="14864" max="14864" width="8.140625" style="159" customWidth="1"/>
    <col min="14865" max="14865" width="8.7109375" style="159" customWidth="1"/>
    <col min="14866" max="14866" width="6.42578125" style="159" customWidth="1"/>
    <col min="14867" max="14868" width="9.28515625" style="159" customWidth="1"/>
    <col min="14869" max="14869" width="6.42578125" style="159" customWidth="1"/>
    <col min="14870" max="14871" width="9.5703125" style="159" customWidth="1"/>
    <col min="14872" max="14872" width="6.42578125" style="159" customWidth="1"/>
    <col min="14873" max="14874" width="9.5703125" style="159" customWidth="1"/>
    <col min="14875" max="14875" width="6.7109375" style="159" customWidth="1"/>
    <col min="14876" max="14878" width="9.140625" style="159"/>
    <col min="14879" max="14879" width="10.85546875" style="159" bestFit="1" customWidth="1"/>
    <col min="14880" max="15100" width="9.140625" style="159"/>
    <col min="15101" max="15101" width="18.7109375" style="159" customWidth="1"/>
    <col min="15102" max="15103" width="9.42578125" style="159" customWidth="1"/>
    <col min="15104" max="15104" width="7.7109375" style="159" customWidth="1"/>
    <col min="15105" max="15105" width="9.28515625" style="159" customWidth="1"/>
    <col min="15106" max="15106" width="9.85546875" style="159" customWidth="1"/>
    <col min="15107" max="15107" width="7.140625" style="159" customWidth="1"/>
    <col min="15108" max="15108" width="8.5703125" style="159" customWidth="1"/>
    <col min="15109" max="15109" width="8.85546875" style="159" customWidth="1"/>
    <col min="15110" max="15110" width="7.140625" style="159" customWidth="1"/>
    <col min="15111" max="15111" width="9" style="159" customWidth="1"/>
    <col min="15112" max="15112" width="8.7109375" style="159" customWidth="1"/>
    <col min="15113" max="15113" width="6.5703125" style="159" customWidth="1"/>
    <col min="15114" max="15114" width="8.140625" style="159" customWidth="1"/>
    <col min="15115" max="15115" width="7.5703125" style="159" customWidth="1"/>
    <col min="15116" max="15116" width="7" style="159" customWidth="1"/>
    <col min="15117" max="15118" width="8.7109375" style="159" customWidth="1"/>
    <col min="15119" max="15119" width="7.28515625" style="159" customWidth="1"/>
    <col min="15120" max="15120" width="8.140625" style="159" customWidth="1"/>
    <col min="15121" max="15121" width="8.7109375" style="159" customWidth="1"/>
    <col min="15122" max="15122" width="6.42578125" style="159" customWidth="1"/>
    <col min="15123" max="15124" width="9.28515625" style="159" customWidth="1"/>
    <col min="15125" max="15125" width="6.42578125" style="159" customWidth="1"/>
    <col min="15126" max="15127" width="9.5703125" style="159" customWidth="1"/>
    <col min="15128" max="15128" width="6.42578125" style="159" customWidth="1"/>
    <col min="15129" max="15130" width="9.5703125" style="159" customWidth="1"/>
    <col min="15131" max="15131" width="6.7109375" style="159" customWidth="1"/>
    <col min="15132" max="15134" width="9.140625" style="159"/>
    <col min="15135" max="15135" width="10.85546875" style="159" bestFit="1" customWidth="1"/>
    <col min="15136" max="15356" width="9.140625" style="159"/>
    <col min="15357" max="15357" width="18.7109375" style="159" customWidth="1"/>
    <col min="15358" max="15359" width="9.42578125" style="159" customWidth="1"/>
    <col min="15360" max="15360" width="7.7109375" style="159" customWidth="1"/>
    <col min="15361" max="15361" width="9.28515625" style="159" customWidth="1"/>
    <col min="15362" max="15362" width="9.85546875" style="159" customWidth="1"/>
    <col min="15363" max="15363" width="7.140625" style="159" customWidth="1"/>
    <col min="15364" max="15364" width="8.5703125" style="159" customWidth="1"/>
    <col min="15365" max="15365" width="8.85546875" style="159" customWidth="1"/>
    <col min="15366" max="15366" width="7.140625" style="159" customWidth="1"/>
    <col min="15367" max="15367" width="9" style="159" customWidth="1"/>
    <col min="15368" max="15368" width="8.7109375" style="159" customWidth="1"/>
    <col min="15369" max="15369" width="6.5703125" style="159" customWidth="1"/>
    <col min="15370" max="15370" width="8.140625" style="159" customWidth="1"/>
    <col min="15371" max="15371" width="7.5703125" style="159" customWidth="1"/>
    <col min="15372" max="15372" width="7" style="159" customWidth="1"/>
    <col min="15373" max="15374" width="8.7109375" style="159" customWidth="1"/>
    <col min="15375" max="15375" width="7.28515625" style="159" customWidth="1"/>
    <col min="15376" max="15376" width="8.140625" style="159" customWidth="1"/>
    <col min="15377" max="15377" width="8.7109375" style="159" customWidth="1"/>
    <col min="15378" max="15378" width="6.42578125" style="159" customWidth="1"/>
    <col min="15379" max="15380" width="9.28515625" style="159" customWidth="1"/>
    <col min="15381" max="15381" width="6.42578125" style="159" customWidth="1"/>
    <col min="15382" max="15383" width="9.5703125" style="159" customWidth="1"/>
    <col min="15384" max="15384" width="6.42578125" style="159" customWidth="1"/>
    <col min="15385" max="15386" width="9.5703125" style="159" customWidth="1"/>
    <col min="15387" max="15387" width="6.7109375" style="159" customWidth="1"/>
    <col min="15388" max="15390" width="9.140625" style="159"/>
    <col min="15391" max="15391" width="10.85546875" style="159" bestFit="1" customWidth="1"/>
    <col min="15392" max="15612" width="9.140625" style="159"/>
    <col min="15613" max="15613" width="18.7109375" style="159" customWidth="1"/>
    <col min="15614" max="15615" width="9.42578125" style="159" customWidth="1"/>
    <col min="15616" max="15616" width="7.7109375" style="159" customWidth="1"/>
    <col min="15617" max="15617" width="9.28515625" style="159" customWidth="1"/>
    <col min="15618" max="15618" width="9.85546875" style="159" customWidth="1"/>
    <col min="15619" max="15619" width="7.140625" style="159" customWidth="1"/>
    <col min="15620" max="15620" width="8.5703125" style="159" customWidth="1"/>
    <col min="15621" max="15621" width="8.85546875" style="159" customWidth="1"/>
    <col min="15622" max="15622" width="7.140625" style="159" customWidth="1"/>
    <col min="15623" max="15623" width="9" style="159" customWidth="1"/>
    <col min="15624" max="15624" width="8.7109375" style="159" customWidth="1"/>
    <col min="15625" max="15625" width="6.5703125" style="159" customWidth="1"/>
    <col min="15626" max="15626" width="8.140625" style="159" customWidth="1"/>
    <col min="15627" max="15627" width="7.5703125" style="159" customWidth="1"/>
    <col min="15628" max="15628" width="7" style="159" customWidth="1"/>
    <col min="15629" max="15630" width="8.7109375" style="159" customWidth="1"/>
    <col min="15631" max="15631" width="7.28515625" style="159" customWidth="1"/>
    <col min="15632" max="15632" width="8.140625" style="159" customWidth="1"/>
    <col min="15633" max="15633" width="8.7109375" style="159" customWidth="1"/>
    <col min="15634" max="15634" width="6.42578125" style="159" customWidth="1"/>
    <col min="15635" max="15636" width="9.28515625" style="159" customWidth="1"/>
    <col min="15637" max="15637" width="6.42578125" style="159" customWidth="1"/>
    <col min="15638" max="15639" width="9.5703125" style="159" customWidth="1"/>
    <col min="15640" max="15640" width="6.42578125" style="159" customWidth="1"/>
    <col min="15641" max="15642" width="9.5703125" style="159" customWidth="1"/>
    <col min="15643" max="15643" width="6.7109375" style="159" customWidth="1"/>
    <col min="15644" max="15646" width="9.140625" style="159"/>
    <col min="15647" max="15647" width="10.85546875" style="159" bestFit="1" customWidth="1"/>
    <col min="15648" max="15868" width="9.140625" style="159"/>
    <col min="15869" max="15869" width="18.7109375" style="159" customWidth="1"/>
    <col min="15870" max="15871" width="9.42578125" style="159" customWidth="1"/>
    <col min="15872" max="15872" width="7.7109375" style="159" customWidth="1"/>
    <col min="15873" max="15873" width="9.28515625" style="159" customWidth="1"/>
    <col min="15874" max="15874" width="9.85546875" style="159" customWidth="1"/>
    <col min="15875" max="15875" width="7.140625" style="159" customWidth="1"/>
    <col min="15876" max="15876" width="8.5703125" style="159" customWidth="1"/>
    <col min="15877" max="15877" width="8.85546875" style="159" customWidth="1"/>
    <col min="15878" max="15878" width="7.140625" style="159" customWidth="1"/>
    <col min="15879" max="15879" width="9" style="159" customWidth="1"/>
    <col min="15880" max="15880" width="8.7109375" style="159" customWidth="1"/>
    <col min="15881" max="15881" width="6.5703125" style="159" customWidth="1"/>
    <col min="15882" max="15882" width="8.140625" style="159" customWidth="1"/>
    <col min="15883" max="15883" width="7.5703125" style="159" customWidth="1"/>
    <col min="15884" max="15884" width="7" style="159" customWidth="1"/>
    <col min="15885" max="15886" width="8.7109375" style="159" customWidth="1"/>
    <col min="15887" max="15887" width="7.28515625" style="159" customWidth="1"/>
    <col min="15888" max="15888" width="8.140625" style="159" customWidth="1"/>
    <col min="15889" max="15889" width="8.7109375" style="159" customWidth="1"/>
    <col min="15890" max="15890" width="6.42578125" style="159" customWidth="1"/>
    <col min="15891" max="15892" width="9.28515625" style="159" customWidth="1"/>
    <col min="15893" max="15893" width="6.42578125" style="159" customWidth="1"/>
    <col min="15894" max="15895" width="9.5703125" style="159" customWidth="1"/>
    <col min="15896" max="15896" width="6.42578125" style="159" customWidth="1"/>
    <col min="15897" max="15898" width="9.5703125" style="159" customWidth="1"/>
    <col min="15899" max="15899" width="6.7109375" style="159" customWidth="1"/>
    <col min="15900" max="15902" width="9.140625" style="159"/>
    <col min="15903" max="15903" width="10.85546875" style="159" bestFit="1" customWidth="1"/>
    <col min="15904" max="16124" width="9.140625" style="159"/>
    <col min="16125" max="16125" width="18.7109375" style="159" customWidth="1"/>
    <col min="16126" max="16127" width="9.42578125" style="159" customWidth="1"/>
    <col min="16128" max="16128" width="7.7109375" style="159" customWidth="1"/>
    <col min="16129" max="16129" width="9.28515625" style="159" customWidth="1"/>
    <col min="16130" max="16130" width="9.85546875" style="159" customWidth="1"/>
    <col min="16131" max="16131" width="7.140625" style="159" customWidth="1"/>
    <col min="16132" max="16132" width="8.5703125" style="159" customWidth="1"/>
    <col min="16133" max="16133" width="8.85546875" style="159" customWidth="1"/>
    <col min="16134" max="16134" width="7.140625" style="159" customWidth="1"/>
    <col min="16135" max="16135" width="9" style="159" customWidth="1"/>
    <col min="16136" max="16136" width="8.7109375" style="159" customWidth="1"/>
    <col min="16137" max="16137" width="6.5703125" style="159" customWidth="1"/>
    <col min="16138" max="16138" width="8.140625" style="159" customWidth="1"/>
    <col min="16139" max="16139" width="7.5703125" style="159" customWidth="1"/>
    <col min="16140" max="16140" width="7" style="159" customWidth="1"/>
    <col min="16141" max="16142" width="8.7109375" style="159" customWidth="1"/>
    <col min="16143" max="16143" width="7.28515625" style="159" customWidth="1"/>
    <col min="16144" max="16144" width="8.140625" style="159" customWidth="1"/>
    <col min="16145" max="16145" width="8.7109375" style="159" customWidth="1"/>
    <col min="16146" max="16146" width="6.42578125" style="159" customWidth="1"/>
    <col min="16147" max="16148" width="9.28515625" style="159" customWidth="1"/>
    <col min="16149" max="16149" width="6.42578125" style="159" customWidth="1"/>
    <col min="16150" max="16151" width="9.5703125" style="159" customWidth="1"/>
    <col min="16152" max="16152" width="6.42578125" style="159" customWidth="1"/>
    <col min="16153" max="16154" width="9.5703125" style="159" customWidth="1"/>
    <col min="16155" max="16155" width="6.7109375" style="159" customWidth="1"/>
    <col min="16156" max="16158" width="9.140625" style="159"/>
    <col min="16159" max="16159" width="10.85546875" style="159" bestFit="1" customWidth="1"/>
    <col min="16160" max="16383" width="9.140625" style="159"/>
    <col min="16384" max="16384" width="9.140625" style="159" customWidth="1"/>
  </cols>
  <sheetData>
    <row r="1" spans="1:30" s="144" customFormat="1" ht="43.5" customHeight="1">
      <c r="A1" s="275" t="s">
        <v>97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142"/>
      <c r="R1" s="142"/>
      <c r="S1" s="143"/>
      <c r="T1" s="142"/>
      <c r="U1" s="142"/>
      <c r="V1" s="142"/>
      <c r="W1" s="142"/>
      <c r="X1" s="142"/>
      <c r="Y1" s="127"/>
      <c r="Z1" s="142"/>
      <c r="AA1" s="142"/>
      <c r="AB1" s="127" t="s">
        <v>15</v>
      </c>
    </row>
    <row r="2" spans="1:30" s="144" customFormat="1" ht="9.75" customHeight="1">
      <c r="A2" s="145"/>
      <c r="B2" s="145"/>
      <c r="C2" s="145"/>
      <c r="D2" s="146"/>
      <c r="E2" s="146"/>
      <c r="F2" s="146"/>
      <c r="G2" s="146"/>
      <c r="H2" s="147"/>
      <c r="I2" s="147"/>
      <c r="J2" s="147"/>
      <c r="K2" s="146"/>
      <c r="L2" s="146"/>
      <c r="N2" s="148"/>
      <c r="P2" s="149" t="s">
        <v>16</v>
      </c>
      <c r="Q2" s="142"/>
      <c r="R2" s="142"/>
      <c r="S2" s="143"/>
      <c r="T2" s="142"/>
      <c r="U2" s="142"/>
      <c r="V2" s="142"/>
      <c r="W2" s="142"/>
      <c r="X2" s="142"/>
      <c r="Y2" s="149"/>
      <c r="Z2" s="142"/>
      <c r="AA2" s="142"/>
      <c r="AB2" s="149" t="s">
        <v>16</v>
      </c>
    </row>
    <row r="3" spans="1:30" s="144" customFormat="1" ht="27.75" customHeight="1">
      <c r="A3" s="276"/>
      <c r="B3" s="258" t="s">
        <v>65</v>
      </c>
      <c r="C3" s="258"/>
      <c r="D3" s="258"/>
      <c r="E3" s="273" t="s">
        <v>17</v>
      </c>
      <c r="F3" s="273"/>
      <c r="G3" s="273"/>
      <c r="H3" s="273" t="s">
        <v>33</v>
      </c>
      <c r="I3" s="273"/>
      <c r="J3" s="273"/>
      <c r="K3" s="273" t="s">
        <v>34</v>
      </c>
      <c r="L3" s="273"/>
      <c r="M3" s="273"/>
      <c r="N3" s="273" t="s">
        <v>35</v>
      </c>
      <c r="O3" s="273"/>
      <c r="P3" s="273"/>
      <c r="Q3" s="273" t="s">
        <v>20</v>
      </c>
      <c r="R3" s="273"/>
      <c r="S3" s="273"/>
      <c r="T3" s="273" t="s">
        <v>52</v>
      </c>
      <c r="U3" s="273"/>
      <c r="V3" s="273"/>
      <c r="W3" s="274" t="s">
        <v>36</v>
      </c>
      <c r="X3" s="274"/>
      <c r="Y3" s="274"/>
      <c r="Z3" s="274" t="s">
        <v>72</v>
      </c>
      <c r="AA3" s="274"/>
      <c r="AB3" s="274"/>
    </row>
    <row r="4" spans="1:30" s="144" customFormat="1" ht="14.25" customHeight="1">
      <c r="A4" s="276"/>
      <c r="B4" s="258"/>
      <c r="C4" s="258"/>
      <c r="D4" s="258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4"/>
      <c r="X4" s="274"/>
      <c r="Y4" s="274"/>
      <c r="Z4" s="274"/>
      <c r="AA4" s="274"/>
      <c r="AB4" s="274"/>
    </row>
    <row r="5" spans="1:30" s="144" customFormat="1" ht="0.75" customHeight="1">
      <c r="A5" s="276"/>
      <c r="B5" s="258"/>
      <c r="C5" s="258"/>
      <c r="D5" s="258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4"/>
      <c r="X5" s="274"/>
      <c r="Y5" s="274"/>
      <c r="Z5" s="274"/>
      <c r="AA5" s="274"/>
      <c r="AB5" s="274"/>
    </row>
    <row r="6" spans="1:30" s="144" customFormat="1" ht="21.6" customHeight="1">
      <c r="A6" s="276"/>
      <c r="B6" s="150">
        <v>2022</v>
      </c>
      <c r="C6" s="150">
        <v>2023</v>
      </c>
      <c r="D6" s="151" t="s">
        <v>2</v>
      </c>
      <c r="E6" s="150">
        <v>2022</v>
      </c>
      <c r="F6" s="150">
        <v>2023</v>
      </c>
      <c r="G6" s="151" t="s">
        <v>2</v>
      </c>
      <c r="H6" s="150">
        <v>2022</v>
      </c>
      <c r="I6" s="150">
        <v>2023</v>
      </c>
      <c r="J6" s="151" t="s">
        <v>2</v>
      </c>
      <c r="K6" s="150">
        <v>2022</v>
      </c>
      <c r="L6" s="150">
        <v>2023</v>
      </c>
      <c r="M6" s="151" t="s">
        <v>2</v>
      </c>
      <c r="N6" s="150">
        <v>2022</v>
      </c>
      <c r="O6" s="150">
        <v>2023</v>
      </c>
      <c r="P6" s="151" t="s">
        <v>2</v>
      </c>
      <c r="Q6" s="150">
        <v>2022</v>
      </c>
      <c r="R6" s="150">
        <v>2023</v>
      </c>
      <c r="S6" s="151" t="s">
        <v>2</v>
      </c>
      <c r="T6" s="150">
        <v>2022</v>
      </c>
      <c r="U6" s="150">
        <v>2023</v>
      </c>
      <c r="V6" s="151" t="s">
        <v>2</v>
      </c>
      <c r="W6" s="150">
        <v>2022</v>
      </c>
      <c r="X6" s="150">
        <v>2023</v>
      </c>
      <c r="Y6" s="151" t="s">
        <v>2</v>
      </c>
      <c r="Z6" s="150">
        <v>2022</v>
      </c>
      <c r="AA6" s="150">
        <v>2023</v>
      </c>
      <c r="AB6" s="151" t="s">
        <v>2</v>
      </c>
    </row>
    <row r="7" spans="1:30" s="153" customFormat="1" ht="12" customHeight="1">
      <c r="A7" s="152" t="s">
        <v>4</v>
      </c>
      <c r="B7" s="152">
        <v>1</v>
      </c>
      <c r="C7" s="152">
        <v>2</v>
      </c>
      <c r="D7" s="152">
        <v>3</v>
      </c>
      <c r="E7" s="152">
        <v>4</v>
      </c>
      <c r="F7" s="152">
        <v>5</v>
      </c>
      <c r="G7" s="152">
        <v>6</v>
      </c>
      <c r="H7" s="152">
        <v>7</v>
      </c>
      <c r="I7" s="152">
        <v>8</v>
      </c>
      <c r="J7" s="152">
        <v>9</v>
      </c>
      <c r="K7" s="152">
        <v>10</v>
      </c>
      <c r="L7" s="152">
        <v>11</v>
      </c>
      <c r="M7" s="152">
        <v>12</v>
      </c>
      <c r="N7" s="152">
        <v>13</v>
      </c>
      <c r="O7" s="152">
        <v>14</v>
      </c>
      <c r="P7" s="152">
        <v>15</v>
      </c>
      <c r="Q7" s="152">
        <v>16</v>
      </c>
      <c r="R7" s="152">
        <v>17</v>
      </c>
      <c r="S7" s="152">
        <v>18</v>
      </c>
      <c r="T7" s="152">
        <v>19</v>
      </c>
      <c r="U7" s="152">
        <v>20</v>
      </c>
      <c r="V7" s="152">
        <v>21</v>
      </c>
      <c r="W7" s="152">
        <v>22</v>
      </c>
      <c r="X7" s="152">
        <v>23</v>
      </c>
      <c r="Y7" s="152">
        <v>24</v>
      </c>
      <c r="Z7" s="152">
        <v>25</v>
      </c>
      <c r="AA7" s="152">
        <v>26</v>
      </c>
      <c r="AB7" s="152">
        <v>27</v>
      </c>
    </row>
    <row r="8" spans="1:30" s="158" customFormat="1" ht="19.149999999999999" customHeight="1">
      <c r="A8" s="154" t="s">
        <v>24</v>
      </c>
      <c r="B8" s="155">
        <v>399</v>
      </c>
      <c r="C8" s="155">
        <v>125</v>
      </c>
      <c r="D8" s="156">
        <v>31.3</v>
      </c>
      <c r="E8" s="155">
        <v>396</v>
      </c>
      <c r="F8" s="155">
        <v>125</v>
      </c>
      <c r="G8" s="157">
        <v>31.6</v>
      </c>
      <c r="H8" s="155">
        <v>49</v>
      </c>
      <c r="I8" s="155">
        <v>2</v>
      </c>
      <c r="J8" s="157">
        <v>4.0999999999999996</v>
      </c>
      <c r="K8" s="155">
        <v>14</v>
      </c>
      <c r="L8" s="155">
        <v>0</v>
      </c>
      <c r="M8" s="157">
        <v>0</v>
      </c>
      <c r="N8" s="155">
        <v>1</v>
      </c>
      <c r="O8" s="155">
        <v>0</v>
      </c>
      <c r="P8" s="157">
        <v>0</v>
      </c>
      <c r="Q8" s="155">
        <v>274</v>
      </c>
      <c r="R8" s="155">
        <v>0</v>
      </c>
      <c r="S8" s="157">
        <v>0</v>
      </c>
      <c r="T8" s="155">
        <v>272</v>
      </c>
      <c r="U8" s="155">
        <v>102</v>
      </c>
      <c r="V8" s="157">
        <v>37.5</v>
      </c>
      <c r="W8" s="155">
        <v>271</v>
      </c>
      <c r="X8" s="155">
        <v>102</v>
      </c>
      <c r="Y8" s="157">
        <v>37.6</v>
      </c>
      <c r="Z8" s="155">
        <v>246</v>
      </c>
      <c r="AA8" s="155">
        <v>1</v>
      </c>
      <c r="AB8" s="157">
        <v>0.4</v>
      </c>
    </row>
    <row r="9" spans="1:30" ht="15.6" customHeight="1">
      <c r="A9" s="30" t="s">
        <v>103</v>
      </c>
      <c r="B9" s="227">
        <v>44</v>
      </c>
      <c r="C9" s="246">
        <v>7</v>
      </c>
      <c r="D9" s="224">
        <f t="shared" ref="D9:D13" si="0">IF(B9=0,"",ROUND(C9/B9*100,1))</f>
        <v>15.9</v>
      </c>
      <c r="E9" s="228">
        <v>44</v>
      </c>
      <c r="F9" s="229">
        <v>7</v>
      </c>
      <c r="G9" s="225">
        <f t="shared" ref="G9:G13" si="1">IF(E9=0,"",ROUND(F9/E9*100,1))</f>
        <v>15.9</v>
      </c>
      <c r="H9" s="226">
        <v>5</v>
      </c>
      <c r="I9" s="226">
        <v>0</v>
      </c>
      <c r="J9" s="225">
        <f t="shared" ref="J9:J13" si="2">IF(H9=0,"",ROUND(I9/H9*100,1))</f>
        <v>0</v>
      </c>
      <c r="K9" s="229">
        <v>0</v>
      </c>
      <c r="L9" s="226">
        <v>0</v>
      </c>
      <c r="M9" s="225" t="str">
        <f t="shared" ref="M9:M13" si="3">IF(K9=0,"",ROUND(L9/K9*100,1))</f>
        <v/>
      </c>
      <c r="N9" s="226">
        <v>0</v>
      </c>
      <c r="O9" s="226">
        <v>0</v>
      </c>
      <c r="P9" s="225" t="str">
        <f t="shared" ref="P9:P13" si="4">IF(N9=0,"",ROUND(O9/N9*100,1))</f>
        <v/>
      </c>
      <c r="Q9" s="228">
        <v>29</v>
      </c>
      <c r="R9" s="226">
        <v>0</v>
      </c>
      <c r="S9" s="225">
        <f t="shared" ref="S9:S13" si="5">IF(Q9=0,"",ROUND(R9/Q9*100,1))</f>
        <v>0</v>
      </c>
      <c r="T9" s="229">
        <v>24</v>
      </c>
      <c r="U9" s="226">
        <v>6</v>
      </c>
      <c r="V9" s="225">
        <f t="shared" ref="V9:V13" si="6">IF(T9=0,"",ROUND(U9/T9*100,1))</f>
        <v>25</v>
      </c>
      <c r="W9" s="229">
        <v>24</v>
      </c>
      <c r="X9" s="226">
        <v>6</v>
      </c>
      <c r="Y9" s="225">
        <f t="shared" ref="Y9:Y13" si="7">IF(W9=0,"",ROUND(X9/W9*100,1))</f>
        <v>25</v>
      </c>
      <c r="Z9" s="229">
        <v>20</v>
      </c>
      <c r="AA9" s="226">
        <v>0</v>
      </c>
      <c r="AB9" s="225">
        <f t="shared" ref="AB9:AB13" si="8">IF(Z9=0,"",ROUND(AA9/Z9*100,1))</f>
        <v>0</v>
      </c>
      <c r="AD9" s="158"/>
    </row>
    <row r="10" spans="1:30" ht="15.6" customHeight="1">
      <c r="A10" s="30" t="s">
        <v>104</v>
      </c>
      <c r="B10" s="227">
        <v>77</v>
      </c>
      <c r="C10" s="246">
        <v>30</v>
      </c>
      <c r="D10" s="224">
        <f t="shared" si="0"/>
        <v>39</v>
      </c>
      <c r="E10" s="228">
        <v>77</v>
      </c>
      <c r="F10" s="229">
        <v>30</v>
      </c>
      <c r="G10" s="225">
        <f t="shared" si="1"/>
        <v>39</v>
      </c>
      <c r="H10" s="226">
        <v>9</v>
      </c>
      <c r="I10" s="226">
        <v>1</v>
      </c>
      <c r="J10" s="225">
        <f t="shared" si="2"/>
        <v>11.1</v>
      </c>
      <c r="K10" s="229">
        <v>1</v>
      </c>
      <c r="L10" s="226">
        <v>0</v>
      </c>
      <c r="M10" s="225">
        <f t="shared" si="3"/>
        <v>0</v>
      </c>
      <c r="N10" s="226">
        <v>1</v>
      </c>
      <c r="O10" s="226">
        <v>0</v>
      </c>
      <c r="P10" s="225">
        <f t="shared" si="4"/>
        <v>0</v>
      </c>
      <c r="Q10" s="228">
        <v>46</v>
      </c>
      <c r="R10" s="226">
        <v>0</v>
      </c>
      <c r="S10" s="225">
        <f t="shared" si="5"/>
        <v>0</v>
      </c>
      <c r="T10" s="229">
        <v>55</v>
      </c>
      <c r="U10" s="226">
        <v>24</v>
      </c>
      <c r="V10" s="225">
        <f t="shared" si="6"/>
        <v>43.6</v>
      </c>
      <c r="W10" s="229">
        <v>55</v>
      </c>
      <c r="X10" s="226">
        <v>24</v>
      </c>
      <c r="Y10" s="225">
        <f t="shared" si="7"/>
        <v>43.6</v>
      </c>
      <c r="Z10" s="229">
        <v>49</v>
      </c>
      <c r="AA10" s="226">
        <v>0</v>
      </c>
      <c r="AB10" s="225">
        <f t="shared" si="8"/>
        <v>0</v>
      </c>
      <c r="AD10" s="158"/>
    </row>
    <row r="11" spans="1:30" s="161" customFormat="1" ht="15.6" customHeight="1">
      <c r="A11" s="160" t="s">
        <v>105</v>
      </c>
      <c r="B11" s="227">
        <v>65</v>
      </c>
      <c r="C11" s="246">
        <v>18</v>
      </c>
      <c r="D11" s="224">
        <f t="shared" si="0"/>
        <v>27.7</v>
      </c>
      <c r="E11" s="228">
        <v>63</v>
      </c>
      <c r="F11" s="229">
        <v>18</v>
      </c>
      <c r="G11" s="225">
        <f t="shared" si="1"/>
        <v>28.6</v>
      </c>
      <c r="H11" s="226">
        <v>7</v>
      </c>
      <c r="I11" s="226">
        <v>0</v>
      </c>
      <c r="J11" s="225">
        <f t="shared" si="2"/>
        <v>0</v>
      </c>
      <c r="K11" s="229">
        <v>3</v>
      </c>
      <c r="L11" s="226">
        <v>0</v>
      </c>
      <c r="M11" s="225">
        <f t="shared" si="3"/>
        <v>0</v>
      </c>
      <c r="N11" s="226">
        <v>0</v>
      </c>
      <c r="O11" s="226">
        <v>0</v>
      </c>
      <c r="P11" s="225" t="str">
        <f t="shared" si="4"/>
        <v/>
      </c>
      <c r="Q11" s="228">
        <v>33</v>
      </c>
      <c r="R11" s="226">
        <v>0</v>
      </c>
      <c r="S11" s="225">
        <f t="shared" si="5"/>
        <v>0</v>
      </c>
      <c r="T11" s="229">
        <v>45</v>
      </c>
      <c r="U11" s="226">
        <v>15</v>
      </c>
      <c r="V11" s="225">
        <f t="shared" si="6"/>
        <v>33.299999999999997</v>
      </c>
      <c r="W11" s="229">
        <v>44</v>
      </c>
      <c r="X11" s="226">
        <v>15</v>
      </c>
      <c r="Y11" s="225">
        <f t="shared" si="7"/>
        <v>34.1</v>
      </c>
      <c r="Z11" s="229">
        <v>39</v>
      </c>
      <c r="AA11" s="226">
        <v>0</v>
      </c>
      <c r="AB11" s="225">
        <f t="shared" si="8"/>
        <v>0</v>
      </c>
      <c r="AD11" s="158"/>
    </row>
    <row r="12" spans="1:30" s="161" customFormat="1" ht="15.6" customHeight="1">
      <c r="A12" s="160" t="s">
        <v>106</v>
      </c>
      <c r="B12" s="227">
        <v>104</v>
      </c>
      <c r="C12" s="246">
        <v>41</v>
      </c>
      <c r="D12" s="224">
        <f t="shared" si="0"/>
        <v>39.4</v>
      </c>
      <c r="E12" s="228">
        <v>103</v>
      </c>
      <c r="F12" s="229">
        <v>41</v>
      </c>
      <c r="G12" s="225">
        <f t="shared" si="1"/>
        <v>39.799999999999997</v>
      </c>
      <c r="H12" s="226">
        <v>11</v>
      </c>
      <c r="I12" s="226">
        <v>1</v>
      </c>
      <c r="J12" s="225">
        <f t="shared" si="2"/>
        <v>9.1</v>
      </c>
      <c r="K12" s="229">
        <v>7</v>
      </c>
      <c r="L12" s="226">
        <v>0</v>
      </c>
      <c r="M12" s="225">
        <f t="shared" si="3"/>
        <v>0</v>
      </c>
      <c r="N12" s="226">
        <v>0</v>
      </c>
      <c r="O12" s="226">
        <v>0</v>
      </c>
      <c r="P12" s="225" t="str">
        <f t="shared" si="4"/>
        <v/>
      </c>
      <c r="Q12" s="228">
        <v>89</v>
      </c>
      <c r="R12" s="226">
        <v>0</v>
      </c>
      <c r="S12" s="225">
        <f t="shared" si="5"/>
        <v>0</v>
      </c>
      <c r="T12" s="229">
        <v>74</v>
      </c>
      <c r="U12" s="226">
        <v>35</v>
      </c>
      <c r="V12" s="225">
        <f t="shared" si="6"/>
        <v>47.3</v>
      </c>
      <c r="W12" s="229">
        <v>74</v>
      </c>
      <c r="X12" s="226">
        <v>35</v>
      </c>
      <c r="Y12" s="225">
        <f t="shared" si="7"/>
        <v>47.3</v>
      </c>
      <c r="Z12" s="229">
        <v>67</v>
      </c>
      <c r="AA12" s="226">
        <v>1</v>
      </c>
      <c r="AB12" s="225">
        <f t="shared" si="8"/>
        <v>1.5</v>
      </c>
      <c r="AD12" s="158"/>
    </row>
    <row r="13" spans="1:30" s="161" customFormat="1" ht="15.6" customHeight="1">
      <c r="A13" s="160" t="s">
        <v>107</v>
      </c>
      <c r="B13" s="227">
        <v>109</v>
      </c>
      <c r="C13" s="246">
        <v>29</v>
      </c>
      <c r="D13" s="224">
        <f t="shared" si="0"/>
        <v>26.6</v>
      </c>
      <c r="E13" s="228">
        <v>109</v>
      </c>
      <c r="F13" s="229">
        <v>29</v>
      </c>
      <c r="G13" s="225">
        <f t="shared" si="1"/>
        <v>26.6</v>
      </c>
      <c r="H13" s="226">
        <v>17</v>
      </c>
      <c r="I13" s="226">
        <v>0</v>
      </c>
      <c r="J13" s="225">
        <f t="shared" si="2"/>
        <v>0</v>
      </c>
      <c r="K13" s="229">
        <v>3</v>
      </c>
      <c r="L13" s="226">
        <v>0</v>
      </c>
      <c r="M13" s="225">
        <f t="shared" si="3"/>
        <v>0</v>
      </c>
      <c r="N13" s="226">
        <v>0</v>
      </c>
      <c r="O13" s="226">
        <v>0</v>
      </c>
      <c r="P13" s="225" t="str">
        <f t="shared" si="4"/>
        <v/>
      </c>
      <c r="Q13" s="228">
        <v>77</v>
      </c>
      <c r="R13" s="226">
        <v>0</v>
      </c>
      <c r="S13" s="225">
        <f t="shared" si="5"/>
        <v>0</v>
      </c>
      <c r="T13" s="229">
        <v>74</v>
      </c>
      <c r="U13" s="226">
        <v>22</v>
      </c>
      <c r="V13" s="225">
        <f t="shared" si="6"/>
        <v>29.7</v>
      </c>
      <c r="W13" s="229">
        <v>74</v>
      </c>
      <c r="X13" s="226">
        <v>22</v>
      </c>
      <c r="Y13" s="225">
        <f t="shared" si="7"/>
        <v>29.7</v>
      </c>
      <c r="Z13" s="229">
        <v>71</v>
      </c>
      <c r="AA13" s="226">
        <v>0</v>
      </c>
      <c r="AB13" s="225">
        <f t="shared" si="8"/>
        <v>0</v>
      </c>
      <c r="AD13" s="158"/>
    </row>
  </sheetData>
  <mergeCells count="11">
    <mergeCell ref="A1:P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.59055118110236227" bottom="0" header="0" footer="0"/>
  <pageSetup paperSize="9" scale="82" orientation="landscape" r:id="rId1"/>
  <headerFooter alignWithMargins="0"/>
  <colBreaks count="1" manualBreakCount="1">
    <brk id="16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view="pageBreakPreview" zoomScale="90" zoomScaleNormal="70" zoomScalePageLayoutView="90" workbookViewId="0">
      <selection activeCell="G9" sqref="G9"/>
    </sheetView>
  </sheetViews>
  <sheetFormatPr defaultColWidth="8" defaultRowHeight="15"/>
  <cols>
    <col min="1" max="1" width="60" style="1" customWidth="1"/>
    <col min="2" max="2" width="22" style="1" customWidth="1"/>
    <col min="3" max="3" width="21.5703125" style="1" customWidth="1"/>
    <col min="4" max="4" width="13.7109375" style="1" customWidth="1"/>
    <col min="5" max="5" width="15.5703125" style="1" customWidth="1"/>
    <col min="6" max="1024" width="8" style="1"/>
  </cols>
  <sheetData>
    <row r="1" spans="1:9" ht="52.5" customHeight="1">
      <c r="A1" s="252" t="s">
        <v>74</v>
      </c>
      <c r="B1" s="252"/>
      <c r="C1" s="252"/>
      <c r="D1" s="252"/>
      <c r="E1" s="252"/>
    </row>
    <row r="2" spans="1:9" ht="29.25" customHeight="1">
      <c r="A2" s="277"/>
      <c r="B2" s="277"/>
      <c r="C2" s="277"/>
      <c r="D2" s="277"/>
      <c r="E2" s="277"/>
    </row>
    <row r="3" spans="1:9" s="3" customFormat="1" ht="23.25" customHeight="1">
      <c r="A3" s="248" t="s">
        <v>0</v>
      </c>
      <c r="B3" s="253" t="s">
        <v>91</v>
      </c>
      <c r="C3" s="253" t="s">
        <v>92</v>
      </c>
      <c r="D3" s="272" t="s">
        <v>1</v>
      </c>
      <c r="E3" s="272"/>
    </row>
    <row r="4" spans="1:9" s="3" customFormat="1" ht="30">
      <c r="A4" s="248"/>
      <c r="B4" s="254"/>
      <c r="C4" s="254"/>
      <c r="D4" s="4" t="s">
        <v>2</v>
      </c>
      <c r="E4" s="5" t="s">
        <v>3</v>
      </c>
    </row>
    <row r="5" spans="1:9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32.25" customHeight="1">
      <c r="A6" s="9" t="s">
        <v>63</v>
      </c>
      <c r="B6" s="31">
        <f>'8'!B6</f>
        <v>64</v>
      </c>
      <c r="C6" s="31">
        <f>'8'!C6</f>
        <v>56</v>
      </c>
      <c r="D6" s="27">
        <f t="shared" ref="D6:D11" si="0">IF(B6=0,"",ROUND(C6/B6*100,1))</f>
        <v>87.5</v>
      </c>
      <c r="E6" s="14">
        <f t="shared" ref="E6:E11" si="1">C6-B6</f>
        <v>-8</v>
      </c>
      <c r="I6" s="13"/>
    </row>
    <row r="7" spans="1:9" s="3" customFormat="1" ht="32.25" customHeight="1">
      <c r="A7" s="9" t="s">
        <v>26</v>
      </c>
      <c r="B7" s="28">
        <f>'8'!E6</f>
        <v>63</v>
      </c>
      <c r="C7" s="28">
        <f>'8'!F6</f>
        <v>35</v>
      </c>
      <c r="D7" s="27">
        <f t="shared" si="0"/>
        <v>55.6</v>
      </c>
      <c r="E7" s="14">
        <f t="shared" si="1"/>
        <v>-28</v>
      </c>
      <c r="I7" s="13"/>
    </row>
    <row r="8" spans="1:9" s="3" customFormat="1" ht="31.5" customHeight="1">
      <c r="A8" s="15" t="s">
        <v>27</v>
      </c>
      <c r="B8" s="28">
        <f>'8'!H6</f>
        <v>4</v>
      </c>
      <c r="C8" s="28">
        <f>'8'!I6</f>
        <v>1</v>
      </c>
      <c r="D8" s="27">
        <f t="shared" si="0"/>
        <v>25</v>
      </c>
      <c r="E8" s="14">
        <f t="shared" si="1"/>
        <v>-3</v>
      </c>
      <c r="I8" s="13"/>
    </row>
    <row r="9" spans="1:9" s="3" customFormat="1" ht="41.25" customHeight="1">
      <c r="A9" s="16" t="s">
        <v>31</v>
      </c>
      <c r="B9" s="28">
        <f>'8'!K6</f>
        <v>2</v>
      </c>
      <c r="C9" s="28">
        <f>'8'!L6</f>
        <v>1</v>
      </c>
      <c r="D9" s="27">
        <f t="shared" si="0"/>
        <v>50</v>
      </c>
      <c r="E9" s="14">
        <f t="shared" si="1"/>
        <v>-1</v>
      </c>
      <c r="I9" s="13"/>
    </row>
    <row r="10" spans="1:9" s="3" customFormat="1" ht="48.75" customHeight="1">
      <c r="A10" s="16" t="s">
        <v>32</v>
      </c>
      <c r="B10" s="28">
        <f>'8'!N6</f>
        <v>1</v>
      </c>
      <c r="C10" s="28">
        <f>'8'!O6</f>
        <v>0</v>
      </c>
      <c r="D10" s="27">
        <f t="shared" si="0"/>
        <v>0</v>
      </c>
      <c r="E10" s="14">
        <f t="shared" si="1"/>
        <v>-1</v>
      </c>
      <c r="I10" s="13"/>
    </row>
    <row r="11" spans="1:9" s="3" customFormat="1" ht="54.75" customHeight="1">
      <c r="A11" s="16" t="s">
        <v>10</v>
      </c>
      <c r="B11" s="28">
        <f>'8'!Q6</f>
        <v>36</v>
      </c>
      <c r="C11" s="28">
        <f>'8'!R6</f>
        <v>1</v>
      </c>
      <c r="D11" s="27">
        <f t="shared" si="0"/>
        <v>2.8</v>
      </c>
      <c r="E11" s="14">
        <f t="shared" si="1"/>
        <v>-35</v>
      </c>
      <c r="I11" s="13"/>
    </row>
    <row r="12" spans="1:9" s="3" customFormat="1" ht="12.75" customHeight="1">
      <c r="A12" s="247" t="s">
        <v>11</v>
      </c>
      <c r="B12" s="247"/>
      <c r="C12" s="247"/>
      <c r="D12" s="247"/>
      <c r="E12" s="247"/>
      <c r="I12" s="13"/>
    </row>
    <row r="13" spans="1:9" s="3" customFormat="1" ht="18" customHeight="1">
      <c r="A13" s="247"/>
      <c r="B13" s="247"/>
      <c r="C13" s="247"/>
      <c r="D13" s="247"/>
      <c r="E13" s="247"/>
      <c r="I13" s="13"/>
    </row>
    <row r="14" spans="1:9" s="3" customFormat="1" ht="20.25" customHeight="1">
      <c r="A14" s="248" t="s">
        <v>0</v>
      </c>
      <c r="B14" s="249" t="s">
        <v>93</v>
      </c>
      <c r="C14" s="249" t="s">
        <v>94</v>
      </c>
      <c r="D14" s="272" t="s">
        <v>1</v>
      </c>
      <c r="E14" s="272"/>
      <c r="I14" s="13"/>
    </row>
    <row r="15" spans="1:9" ht="29.25" customHeight="1">
      <c r="A15" s="248"/>
      <c r="B15" s="250"/>
      <c r="C15" s="250"/>
      <c r="D15" s="25" t="s">
        <v>2</v>
      </c>
      <c r="E15" s="5" t="s">
        <v>12</v>
      </c>
      <c r="I15" s="13"/>
    </row>
    <row r="16" spans="1:9" ht="28.5" customHeight="1">
      <c r="A16" s="9" t="s">
        <v>73</v>
      </c>
      <c r="B16" s="28">
        <f>'8'!T6</f>
        <v>42</v>
      </c>
      <c r="C16" s="28">
        <f>'8'!U6</f>
        <v>50</v>
      </c>
      <c r="D16" s="27">
        <f>IF(B16=0,"",ROUND(C16/B16*100,1))</f>
        <v>119</v>
      </c>
      <c r="E16" s="164">
        <f>C16-B16</f>
        <v>8</v>
      </c>
      <c r="I16" s="13"/>
    </row>
    <row r="17" spans="1:12" ht="25.5" customHeight="1">
      <c r="A17" s="19" t="s">
        <v>26</v>
      </c>
      <c r="B17" s="17">
        <f>'8'!W6</f>
        <v>41</v>
      </c>
      <c r="C17" s="17">
        <f>'8'!X6</f>
        <v>30</v>
      </c>
      <c r="D17" s="27">
        <f>IF(B17=0,"",ROUND(C17/B17*100,1))</f>
        <v>73.2</v>
      </c>
      <c r="E17" s="21">
        <f>C17-B17</f>
        <v>-11</v>
      </c>
      <c r="I17" s="13"/>
    </row>
    <row r="18" spans="1:12" ht="30" customHeight="1">
      <c r="A18" s="19" t="s">
        <v>14</v>
      </c>
      <c r="B18" s="17">
        <f>'8'!Z6</f>
        <v>34</v>
      </c>
      <c r="C18" s="17">
        <f>'8'!AA6</f>
        <v>9</v>
      </c>
      <c r="D18" s="27">
        <f>IF(B18=0,"",ROUND(C18/B18*100,1))</f>
        <v>26.5</v>
      </c>
      <c r="E18" s="21">
        <f>C18-B18</f>
        <v>-25</v>
      </c>
      <c r="F18" s="32"/>
      <c r="G18" s="32"/>
      <c r="H18" s="32"/>
      <c r="I18" s="33"/>
      <c r="J18" s="32"/>
      <c r="K18" s="32"/>
      <c r="L18" s="32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" right="0" top="0" bottom="0" header="0.511811023622047" footer="0.511811023622047"/>
  <pageSetup paperSize="9" scale="9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63"/>
  <sheetViews>
    <sheetView view="pageBreakPreview" zoomScale="90" zoomScaleNormal="90" zoomScaleSheetLayoutView="90" workbookViewId="0">
      <pane xSplit="1" ySplit="5" topLeftCell="B6" activePane="bottomRight" state="frozen"/>
      <selection activeCell="A33" sqref="A33"/>
      <selection pane="topRight" activeCell="A33" sqref="A33"/>
      <selection pane="bottomLeft" activeCell="A33" sqref="A33"/>
      <selection pane="bottomRight" activeCell="E21" sqref="E21"/>
    </sheetView>
  </sheetViews>
  <sheetFormatPr defaultRowHeight="14.25"/>
  <cols>
    <col min="1" max="1" width="20.7109375" style="126" customWidth="1"/>
    <col min="2" max="4" width="10.42578125" style="126" customWidth="1"/>
    <col min="5" max="10" width="8.7109375" style="126" customWidth="1"/>
    <col min="11" max="13" width="9.140625" style="126" customWidth="1"/>
    <col min="14" max="14" width="9" style="126" customWidth="1"/>
    <col min="15" max="15" width="9.42578125" style="126" customWidth="1"/>
    <col min="16" max="16" width="9.85546875" style="126" customWidth="1"/>
    <col min="17" max="20" width="11" style="126" customWidth="1"/>
    <col min="21" max="21" width="10.42578125" style="126" customWidth="1"/>
    <col min="22" max="22" width="10.140625" style="126" customWidth="1"/>
    <col min="23" max="27" width="11" style="126" customWidth="1"/>
    <col min="28" max="28" width="14.28515625" style="126" customWidth="1"/>
    <col min="29" max="16384" width="9.140625" style="126"/>
  </cols>
  <sheetData>
    <row r="1" spans="1:28" s="102" customFormat="1" ht="38.25" customHeight="1">
      <c r="A1" s="103"/>
      <c r="B1" s="264" t="s">
        <v>108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103"/>
      <c r="R1" s="103"/>
      <c r="S1" s="103"/>
      <c r="T1" s="103"/>
      <c r="U1" s="103"/>
      <c r="V1" s="103"/>
      <c r="W1" s="103"/>
      <c r="X1" s="103"/>
      <c r="Y1" s="127"/>
      <c r="Z1" s="103"/>
      <c r="AA1" s="103"/>
      <c r="AB1" s="127" t="s">
        <v>15</v>
      </c>
    </row>
    <row r="2" spans="1:28" s="105" customFormat="1" ht="14.25" customHeight="1">
      <c r="A2" s="104"/>
      <c r="B2" s="104"/>
      <c r="C2" s="104"/>
      <c r="D2" s="104"/>
      <c r="E2" s="104"/>
      <c r="F2" s="104"/>
      <c r="G2" s="104"/>
      <c r="H2" s="104"/>
      <c r="I2" s="128"/>
      <c r="J2" s="104"/>
      <c r="K2" s="128"/>
      <c r="L2" s="104"/>
      <c r="M2" s="130"/>
      <c r="N2" s="130"/>
      <c r="O2" s="130"/>
      <c r="P2" s="130" t="s">
        <v>16</v>
      </c>
      <c r="Q2" s="108"/>
      <c r="R2" s="108"/>
      <c r="S2" s="108"/>
      <c r="T2" s="108"/>
      <c r="U2" s="108"/>
      <c r="V2" s="108"/>
      <c r="X2" s="108"/>
      <c r="Y2" s="130"/>
      <c r="AA2" s="108"/>
      <c r="AB2" s="130" t="s">
        <v>16</v>
      </c>
    </row>
    <row r="3" spans="1:28" s="109" customFormat="1" ht="60" customHeight="1">
      <c r="A3" s="265"/>
      <c r="B3" s="268" t="s">
        <v>65</v>
      </c>
      <c r="C3" s="269"/>
      <c r="D3" s="270"/>
      <c r="E3" s="258" t="s">
        <v>17</v>
      </c>
      <c r="F3" s="258"/>
      <c r="G3" s="258"/>
      <c r="H3" s="258" t="s">
        <v>75</v>
      </c>
      <c r="I3" s="258"/>
      <c r="J3" s="258"/>
      <c r="K3" s="258" t="s">
        <v>18</v>
      </c>
      <c r="L3" s="258"/>
      <c r="M3" s="258"/>
      <c r="N3" s="258" t="s">
        <v>19</v>
      </c>
      <c r="O3" s="258"/>
      <c r="P3" s="258"/>
      <c r="Q3" s="255" t="s">
        <v>20</v>
      </c>
      <c r="R3" s="256"/>
      <c r="S3" s="257"/>
      <c r="T3" s="255" t="s">
        <v>76</v>
      </c>
      <c r="U3" s="256"/>
      <c r="V3" s="257"/>
      <c r="W3" s="258" t="s">
        <v>21</v>
      </c>
      <c r="X3" s="258"/>
      <c r="Y3" s="258"/>
      <c r="Z3" s="258" t="s">
        <v>30</v>
      </c>
      <c r="AA3" s="258"/>
      <c r="AB3" s="258"/>
    </row>
    <row r="4" spans="1:28" s="113" customFormat="1" ht="26.25" customHeight="1">
      <c r="A4" s="266"/>
      <c r="B4" s="165" t="s">
        <v>23</v>
      </c>
      <c r="C4" s="165" t="s">
        <v>70</v>
      </c>
      <c r="D4" s="151" t="s">
        <v>2</v>
      </c>
      <c r="E4" s="165" t="s">
        <v>23</v>
      </c>
      <c r="F4" s="165" t="s">
        <v>70</v>
      </c>
      <c r="G4" s="166" t="s">
        <v>2</v>
      </c>
      <c r="H4" s="165" t="s">
        <v>23</v>
      </c>
      <c r="I4" s="165" t="s">
        <v>70</v>
      </c>
      <c r="J4" s="166" t="s">
        <v>2</v>
      </c>
      <c r="K4" s="165" t="s">
        <v>23</v>
      </c>
      <c r="L4" s="165" t="s">
        <v>70</v>
      </c>
      <c r="M4" s="166" t="s">
        <v>2</v>
      </c>
      <c r="N4" s="165" t="s">
        <v>23</v>
      </c>
      <c r="O4" s="165" t="s">
        <v>70</v>
      </c>
      <c r="P4" s="166" t="s">
        <v>2</v>
      </c>
      <c r="Q4" s="165" t="s">
        <v>23</v>
      </c>
      <c r="R4" s="165" t="s">
        <v>70</v>
      </c>
      <c r="S4" s="166" t="s">
        <v>2</v>
      </c>
      <c r="T4" s="165" t="s">
        <v>23</v>
      </c>
      <c r="U4" s="165" t="s">
        <v>70</v>
      </c>
      <c r="V4" s="165" t="s">
        <v>2</v>
      </c>
      <c r="W4" s="165" t="s">
        <v>23</v>
      </c>
      <c r="X4" s="165" t="s">
        <v>70</v>
      </c>
      <c r="Y4" s="166" t="s">
        <v>2</v>
      </c>
      <c r="Z4" s="165" t="s">
        <v>23</v>
      </c>
      <c r="AA4" s="165" t="s">
        <v>70</v>
      </c>
      <c r="AB4" s="166" t="s">
        <v>2</v>
      </c>
    </row>
    <row r="5" spans="1:28" s="134" customFormat="1" ht="11.25" customHeight="1">
      <c r="A5" s="132" t="s">
        <v>4</v>
      </c>
      <c r="B5" s="132">
        <v>1</v>
      </c>
      <c r="C5" s="132">
        <v>2</v>
      </c>
      <c r="D5" s="132">
        <v>3</v>
      </c>
      <c r="E5" s="132">
        <v>4</v>
      </c>
      <c r="F5" s="132">
        <v>5</v>
      </c>
      <c r="G5" s="132">
        <v>6</v>
      </c>
      <c r="H5" s="132">
        <v>7</v>
      </c>
      <c r="I5" s="132">
        <v>8</v>
      </c>
      <c r="J5" s="132">
        <v>9</v>
      </c>
      <c r="K5" s="132">
        <v>10</v>
      </c>
      <c r="L5" s="132">
        <v>11</v>
      </c>
      <c r="M5" s="132">
        <v>12</v>
      </c>
      <c r="N5" s="132">
        <v>13</v>
      </c>
      <c r="O5" s="132">
        <v>14</v>
      </c>
      <c r="P5" s="132">
        <v>15</v>
      </c>
      <c r="Q5" s="132">
        <v>16</v>
      </c>
      <c r="R5" s="132">
        <v>17</v>
      </c>
      <c r="S5" s="132">
        <v>18</v>
      </c>
      <c r="T5" s="132">
        <v>19</v>
      </c>
      <c r="U5" s="132">
        <v>20</v>
      </c>
      <c r="V5" s="132">
        <v>21</v>
      </c>
      <c r="W5" s="132">
        <v>22</v>
      </c>
      <c r="X5" s="132">
        <v>23</v>
      </c>
      <c r="Y5" s="132">
        <v>24</v>
      </c>
      <c r="Z5" s="132">
        <v>25</v>
      </c>
      <c r="AA5" s="132">
        <v>26</v>
      </c>
      <c r="AB5" s="132">
        <v>27</v>
      </c>
    </row>
    <row r="6" spans="1:28" s="139" customFormat="1" ht="16.5" customHeight="1">
      <c r="A6" s="135" t="s">
        <v>24</v>
      </c>
      <c r="B6" s="167">
        <v>64</v>
      </c>
      <c r="C6" s="167">
        <v>56</v>
      </c>
      <c r="D6" s="168">
        <v>87.5</v>
      </c>
      <c r="E6" s="136">
        <v>63</v>
      </c>
      <c r="F6" s="136">
        <v>35</v>
      </c>
      <c r="G6" s="119">
        <v>55.6</v>
      </c>
      <c r="H6" s="136">
        <v>4</v>
      </c>
      <c r="I6" s="136">
        <v>1</v>
      </c>
      <c r="J6" s="119">
        <v>25</v>
      </c>
      <c r="K6" s="136">
        <v>2</v>
      </c>
      <c r="L6" s="136">
        <v>1</v>
      </c>
      <c r="M6" s="137">
        <v>50</v>
      </c>
      <c r="N6" s="136">
        <v>1</v>
      </c>
      <c r="O6" s="136">
        <v>0</v>
      </c>
      <c r="P6" s="137">
        <v>0</v>
      </c>
      <c r="Q6" s="136">
        <v>36</v>
      </c>
      <c r="R6" s="136">
        <v>1</v>
      </c>
      <c r="S6" s="119">
        <v>2.8</v>
      </c>
      <c r="T6" s="136">
        <v>42</v>
      </c>
      <c r="U6" s="136">
        <v>50</v>
      </c>
      <c r="V6" s="137">
        <v>119</v>
      </c>
      <c r="W6" s="136">
        <v>41</v>
      </c>
      <c r="X6" s="136">
        <v>30</v>
      </c>
      <c r="Y6" s="119">
        <v>73.2</v>
      </c>
      <c r="Z6" s="136">
        <v>34</v>
      </c>
      <c r="AA6" s="136">
        <v>9</v>
      </c>
      <c r="AB6" s="119">
        <v>26.5</v>
      </c>
    </row>
    <row r="7" spans="1:28" s="122" customFormat="1" ht="16.5" customHeight="1">
      <c r="A7" s="140" t="s">
        <v>103</v>
      </c>
      <c r="B7" s="231">
        <v>4</v>
      </c>
      <c r="C7" s="231">
        <v>10</v>
      </c>
      <c r="D7" s="230">
        <f t="shared" ref="D7:D11" si="0">IF(B7=0,"",ROUND(C7/B7*100,1))</f>
        <v>250</v>
      </c>
      <c r="E7" s="221">
        <v>4</v>
      </c>
      <c r="F7" s="223">
        <v>4</v>
      </c>
      <c r="G7" s="220">
        <f t="shared" ref="G7:G11" si="1">IF(E7=0,"",ROUND(F7/E7*100,1))</f>
        <v>100</v>
      </c>
      <c r="H7" s="221">
        <v>1</v>
      </c>
      <c r="I7" s="221">
        <v>0</v>
      </c>
      <c r="J7" s="220">
        <f t="shared" ref="J7:J11" si="2">IF(H7=0,"",ROUND(I7/H7*100,1))</f>
        <v>0</v>
      </c>
      <c r="K7" s="221">
        <v>0</v>
      </c>
      <c r="L7" s="221">
        <v>0</v>
      </c>
      <c r="M7" s="220" t="str">
        <f t="shared" ref="M7:M11" si="3">IF(K7=0,"",ROUND(L7/K7*100,1))</f>
        <v/>
      </c>
      <c r="N7" s="221">
        <v>0</v>
      </c>
      <c r="O7" s="221">
        <v>0</v>
      </c>
      <c r="P7" s="220" t="str">
        <f t="shared" ref="P7:P11" si="4">IF(N7=0,"",ROUND(O7/N7*100,1))</f>
        <v/>
      </c>
      <c r="Q7" s="221">
        <v>3</v>
      </c>
      <c r="R7" s="221">
        <v>0</v>
      </c>
      <c r="S7" s="220">
        <f t="shared" ref="S7:S11" si="5">IF(Q7=0,"",ROUND(R7/Q7*100,1))</f>
        <v>0</v>
      </c>
      <c r="T7" s="221">
        <v>2</v>
      </c>
      <c r="U7" s="221">
        <v>10</v>
      </c>
      <c r="V7" s="220">
        <f t="shared" ref="V7:V11" si="6">IF(T7=0,"",ROUND(U7/T7*100,1))</f>
        <v>500</v>
      </c>
      <c r="W7" s="221">
        <v>2</v>
      </c>
      <c r="X7" s="243">
        <v>4</v>
      </c>
      <c r="Y7" s="220">
        <f t="shared" ref="Y7:Y11" si="7">IF(W7=0,"",ROUND(X7/W7*100,1))</f>
        <v>200</v>
      </c>
      <c r="Z7" s="221">
        <v>2</v>
      </c>
      <c r="AA7" s="243">
        <v>3</v>
      </c>
      <c r="AB7" s="220">
        <f t="shared" ref="AB7:AB11" si="8">IF(Z7=0,"",ROUND(AA7/Z7*100,1))</f>
        <v>150</v>
      </c>
    </row>
    <row r="8" spans="1:28" s="125" customFormat="1" ht="16.5" customHeight="1">
      <c r="A8" s="140" t="s">
        <v>104</v>
      </c>
      <c r="B8" s="231">
        <v>12</v>
      </c>
      <c r="C8" s="231">
        <v>12</v>
      </c>
      <c r="D8" s="230">
        <f t="shared" si="0"/>
        <v>100</v>
      </c>
      <c r="E8" s="221">
        <v>12</v>
      </c>
      <c r="F8" s="223">
        <v>8</v>
      </c>
      <c r="G8" s="220">
        <f t="shared" si="1"/>
        <v>66.7</v>
      </c>
      <c r="H8" s="221">
        <v>0</v>
      </c>
      <c r="I8" s="221">
        <v>0</v>
      </c>
      <c r="J8" s="220" t="str">
        <f t="shared" si="2"/>
        <v/>
      </c>
      <c r="K8" s="221">
        <v>1</v>
      </c>
      <c r="L8" s="221">
        <v>0</v>
      </c>
      <c r="M8" s="220">
        <f t="shared" si="3"/>
        <v>0</v>
      </c>
      <c r="N8" s="221">
        <v>0</v>
      </c>
      <c r="O8" s="221">
        <v>0</v>
      </c>
      <c r="P8" s="220" t="str">
        <f t="shared" si="4"/>
        <v/>
      </c>
      <c r="Q8" s="221">
        <v>5</v>
      </c>
      <c r="R8" s="221">
        <v>0</v>
      </c>
      <c r="S8" s="220">
        <f t="shared" si="5"/>
        <v>0</v>
      </c>
      <c r="T8" s="221">
        <v>11</v>
      </c>
      <c r="U8" s="221">
        <v>11</v>
      </c>
      <c r="V8" s="220">
        <f t="shared" si="6"/>
        <v>100</v>
      </c>
      <c r="W8" s="221">
        <v>11</v>
      </c>
      <c r="X8" s="243">
        <v>7</v>
      </c>
      <c r="Y8" s="220">
        <f t="shared" si="7"/>
        <v>63.6</v>
      </c>
      <c r="Z8" s="221">
        <v>7</v>
      </c>
      <c r="AA8" s="243">
        <v>0</v>
      </c>
      <c r="AB8" s="220">
        <f t="shared" si="8"/>
        <v>0</v>
      </c>
    </row>
    <row r="9" spans="1:28" s="122" customFormat="1" ht="16.5" customHeight="1">
      <c r="A9" s="140" t="s">
        <v>105</v>
      </c>
      <c r="B9" s="231">
        <v>8</v>
      </c>
      <c r="C9" s="231">
        <v>5</v>
      </c>
      <c r="D9" s="230">
        <f t="shared" si="0"/>
        <v>62.5</v>
      </c>
      <c r="E9" s="221">
        <v>8</v>
      </c>
      <c r="F9" s="223">
        <v>5</v>
      </c>
      <c r="G9" s="220">
        <f t="shared" si="1"/>
        <v>62.5</v>
      </c>
      <c r="H9" s="221">
        <v>1</v>
      </c>
      <c r="I9" s="221">
        <v>1</v>
      </c>
      <c r="J9" s="220">
        <f t="shared" si="2"/>
        <v>100</v>
      </c>
      <c r="K9" s="221">
        <v>1</v>
      </c>
      <c r="L9" s="221">
        <v>0</v>
      </c>
      <c r="M9" s="220">
        <f t="shared" si="3"/>
        <v>0</v>
      </c>
      <c r="N9" s="221">
        <v>0</v>
      </c>
      <c r="O9" s="221">
        <v>0</v>
      </c>
      <c r="P9" s="220" t="str">
        <f t="shared" si="4"/>
        <v/>
      </c>
      <c r="Q9" s="221">
        <v>3</v>
      </c>
      <c r="R9" s="221">
        <v>0</v>
      </c>
      <c r="S9" s="220">
        <f t="shared" si="5"/>
        <v>0</v>
      </c>
      <c r="T9" s="221">
        <v>5</v>
      </c>
      <c r="U9" s="221">
        <v>4</v>
      </c>
      <c r="V9" s="220">
        <f t="shared" si="6"/>
        <v>80</v>
      </c>
      <c r="W9" s="221">
        <v>5</v>
      </c>
      <c r="X9" s="243">
        <v>4</v>
      </c>
      <c r="Y9" s="220">
        <f t="shared" si="7"/>
        <v>80</v>
      </c>
      <c r="Z9" s="221">
        <v>4</v>
      </c>
      <c r="AA9" s="243">
        <v>0</v>
      </c>
      <c r="AB9" s="220">
        <f t="shared" si="8"/>
        <v>0</v>
      </c>
    </row>
    <row r="10" spans="1:28" s="122" customFormat="1" ht="16.5" customHeight="1">
      <c r="A10" s="140" t="s">
        <v>106</v>
      </c>
      <c r="B10" s="231">
        <v>11</v>
      </c>
      <c r="C10" s="231">
        <v>18</v>
      </c>
      <c r="D10" s="230">
        <f t="shared" si="0"/>
        <v>163.6</v>
      </c>
      <c r="E10" s="221">
        <v>11</v>
      </c>
      <c r="F10" s="223">
        <v>9</v>
      </c>
      <c r="G10" s="220">
        <f t="shared" si="1"/>
        <v>81.8</v>
      </c>
      <c r="H10" s="221">
        <v>0</v>
      </c>
      <c r="I10" s="221">
        <v>0</v>
      </c>
      <c r="J10" s="220" t="str">
        <f t="shared" si="2"/>
        <v/>
      </c>
      <c r="K10" s="221">
        <v>0</v>
      </c>
      <c r="L10" s="221">
        <v>1</v>
      </c>
      <c r="M10" s="220" t="str">
        <f t="shared" si="3"/>
        <v/>
      </c>
      <c r="N10" s="221">
        <v>1</v>
      </c>
      <c r="O10" s="221">
        <v>0</v>
      </c>
      <c r="P10" s="220">
        <f t="shared" si="4"/>
        <v>0</v>
      </c>
      <c r="Q10" s="221">
        <v>10</v>
      </c>
      <c r="R10" s="221">
        <v>1</v>
      </c>
      <c r="S10" s="220">
        <f t="shared" si="5"/>
        <v>10</v>
      </c>
      <c r="T10" s="221">
        <v>7</v>
      </c>
      <c r="U10" s="221">
        <v>16</v>
      </c>
      <c r="V10" s="220">
        <f t="shared" si="6"/>
        <v>228.6</v>
      </c>
      <c r="W10" s="221">
        <v>7</v>
      </c>
      <c r="X10" s="243">
        <v>7</v>
      </c>
      <c r="Y10" s="220">
        <f t="shared" si="7"/>
        <v>100</v>
      </c>
      <c r="Z10" s="221">
        <v>5</v>
      </c>
      <c r="AA10" s="243">
        <v>2</v>
      </c>
      <c r="AB10" s="220">
        <f t="shared" si="8"/>
        <v>40</v>
      </c>
    </row>
    <row r="11" spans="1:28" s="122" customFormat="1" ht="16.5" customHeight="1">
      <c r="A11" s="140" t="s">
        <v>107</v>
      </c>
      <c r="B11" s="231">
        <v>29</v>
      </c>
      <c r="C11" s="231">
        <v>11</v>
      </c>
      <c r="D11" s="230">
        <f t="shared" si="0"/>
        <v>37.9</v>
      </c>
      <c r="E11" s="221">
        <v>28</v>
      </c>
      <c r="F11" s="223">
        <v>9</v>
      </c>
      <c r="G11" s="220">
        <f t="shared" si="1"/>
        <v>32.1</v>
      </c>
      <c r="H11" s="221">
        <v>2</v>
      </c>
      <c r="I11" s="221">
        <v>0</v>
      </c>
      <c r="J11" s="220">
        <f t="shared" si="2"/>
        <v>0</v>
      </c>
      <c r="K11" s="221">
        <v>0</v>
      </c>
      <c r="L11" s="221">
        <v>0</v>
      </c>
      <c r="M11" s="220" t="str">
        <f t="shared" si="3"/>
        <v/>
      </c>
      <c r="N11" s="221">
        <v>0</v>
      </c>
      <c r="O11" s="221">
        <v>0</v>
      </c>
      <c r="P11" s="220" t="str">
        <f t="shared" si="4"/>
        <v/>
      </c>
      <c r="Q11" s="221">
        <v>15</v>
      </c>
      <c r="R11" s="221">
        <v>0</v>
      </c>
      <c r="S11" s="220">
        <f t="shared" si="5"/>
        <v>0</v>
      </c>
      <c r="T11" s="221">
        <v>17</v>
      </c>
      <c r="U11" s="221">
        <v>9</v>
      </c>
      <c r="V11" s="220">
        <f t="shared" si="6"/>
        <v>52.9</v>
      </c>
      <c r="W11" s="221">
        <v>16</v>
      </c>
      <c r="X11" s="243">
        <v>8</v>
      </c>
      <c r="Y11" s="220">
        <f t="shared" si="7"/>
        <v>50</v>
      </c>
      <c r="Z11" s="221">
        <v>16</v>
      </c>
      <c r="AA11" s="243">
        <v>4</v>
      </c>
      <c r="AB11" s="220">
        <f t="shared" si="8"/>
        <v>25</v>
      </c>
    </row>
    <row r="12" spans="1:28"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1:28"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1:28"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1:28"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1:28"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1:28"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1:28"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1:28"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1:28"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1:28"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1:28"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1:28"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1:28"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1:28"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1:28"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1:28"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1:28"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1:28"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1:28"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1:28"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1:28"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1:28"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1:28"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1:28"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1:28"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1:28"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1:28"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1:28"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1:28"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1:28"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1:28"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1:28"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1:28"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1:28"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1:28"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1:28"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1:28"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1:28"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1:28"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1:28"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1:28"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1:28"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1:28"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1:28"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1:28"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1:28"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1:28"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1:28"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</sheetData>
  <mergeCells count="11">
    <mergeCell ref="Q3:S3"/>
    <mergeCell ref="T3:V3"/>
    <mergeCell ref="W3:Y3"/>
    <mergeCell ref="Z3:AB3"/>
    <mergeCell ref="B1:P1"/>
    <mergeCell ref="N3:P3"/>
    <mergeCell ref="A3:A4"/>
    <mergeCell ref="B3:D3"/>
    <mergeCell ref="E3:G3"/>
    <mergeCell ref="H3:J3"/>
    <mergeCell ref="K3:M3"/>
  </mergeCells>
  <printOptions horizontalCentered="1" verticalCentered="1"/>
  <pageMargins left="0" right="0" top="0" bottom="0" header="0.31496062992125984" footer="0.31496062992125984"/>
  <pageSetup paperSize="9" scale="90" orientation="landscape" r:id="rId1"/>
  <colBreaks count="1" manualBreakCount="1">
    <brk id="16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view="pageBreakPreview" zoomScale="90" zoomScaleNormal="70" zoomScalePageLayoutView="90" workbookViewId="0">
      <selection activeCell="G16" sqref="G16"/>
    </sheetView>
  </sheetViews>
  <sheetFormatPr defaultColWidth="8" defaultRowHeight="15"/>
  <cols>
    <col min="1" max="1" width="61.28515625" style="1" customWidth="1"/>
    <col min="2" max="3" width="17.28515625" style="1" customWidth="1"/>
    <col min="4" max="4" width="11" style="1" customWidth="1"/>
    <col min="5" max="5" width="11.5703125" style="1" customWidth="1"/>
    <col min="6" max="1024" width="8" style="1"/>
  </cols>
  <sheetData>
    <row r="1" spans="1:11" ht="27" customHeight="1">
      <c r="A1" s="252" t="s">
        <v>37</v>
      </c>
      <c r="B1" s="252"/>
      <c r="C1" s="252"/>
      <c r="D1" s="252"/>
      <c r="E1" s="252"/>
    </row>
    <row r="2" spans="1:11" ht="23.25" customHeight="1">
      <c r="A2" s="252" t="s">
        <v>38</v>
      </c>
      <c r="B2" s="252"/>
      <c r="C2" s="252"/>
      <c r="D2" s="252"/>
      <c r="E2" s="252"/>
    </row>
    <row r="3" spans="1:11" ht="6" customHeight="1">
      <c r="A3" s="34"/>
    </row>
    <row r="4" spans="1:11" s="3" customFormat="1" ht="23.25" customHeight="1">
      <c r="A4" s="248"/>
      <c r="B4" s="253" t="s">
        <v>91</v>
      </c>
      <c r="C4" s="253" t="s">
        <v>92</v>
      </c>
      <c r="D4" s="272" t="s">
        <v>1</v>
      </c>
      <c r="E4" s="272"/>
    </row>
    <row r="5" spans="1:11" s="3" customFormat="1" ht="38.25" customHeight="1">
      <c r="A5" s="248"/>
      <c r="B5" s="254"/>
      <c r="C5" s="254"/>
      <c r="D5" s="4" t="s">
        <v>2</v>
      </c>
      <c r="E5" s="5" t="s">
        <v>78</v>
      </c>
    </row>
    <row r="6" spans="1:11" s="8" customFormat="1" ht="15.75" customHeight="1">
      <c r="A6" s="6" t="s">
        <v>4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9.25" customHeight="1">
      <c r="A7" s="9" t="s">
        <v>63</v>
      </c>
      <c r="B7" s="31">
        <f>'10'!B7</f>
        <v>3271</v>
      </c>
      <c r="C7" s="31">
        <f>'10'!C7</f>
        <v>1447</v>
      </c>
      <c r="D7" s="11">
        <f t="shared" ref="D7:D12" si="0">C7/B7*100</f>
        <v>44.237236319168446</v>
      </c>
      <c r="E7" s="14">
        <f t="shared" ref="E7:E12" si="1">C7-B7</f>
        <v>-1824</v>
      </c>
      <c r="K7" s="13"/>
    </row>
    <row r="8" spans="1:11" s="3" customFormat="1" ht="31.5" customHeight="1">
      <c r="A8" s="9" t="s">
        <v>79</v>
      </c>
      <c r="B8" s="188">
        <f>'10'!E7</f>
        <v>3137</v>
      </c>
      <c r="C8" s="188">
        <f>'10'!F7</f>
        <v>1398</v>
      </c>
      <c r="D8" s="12">
        <f t="shared" si="0"/>
        <v>44.564870895760279</v>
      </c>
      <c r="E8" s="14">
        <f t="shared" si="1"/>
        <v>-1739</v>
      </c>
      <c r="K8" s="13"/>
    </row>
    <row r="9" spans="1:11" s="3" customFormat="1" ht="30" customHeight="1">
      <c r="A9" s="15" t="s">
        <v>80</v>
      </c>
      <c r="B9" s="28">
        <f>'10'!H7</f>
        <v>196</v>
      </c>
      <c r="C9" s="28">
        <f>'10'!I7</f>
        <v>15</v>
      </c>
      <c r="D9" s="12">
        <f t="shared" si="0"/>
        <v>7.6530612244897958</v>
      </c>
      <c r="E9" s="14">
        <f t="shared" si="1"/>
        <v>-181</v>
      </c>
      <c r="K9" s="13"/>
    </row>
    <row r="10" spans="1:11" s="3" customFormat="1" ht="31.5" customHeight="1">
      <c r="A10" s="16" t="s">
        <v>81</v>
      </c>
      <c r="B10" s="28">
        <f>'10'!K7</f>
        <v>250</v>
      </c>
      <c r="C10" s="28">
        <f>'10'!L7</f>
        <v>6</v>
      </c>
      <c r="D10" s="12">
        <f t="shared" si="0"/>
        <v>2.4</v>
      </c>
      <c r="E10" s="14">
        <f t="shared" si="1"/>
        <v>-244</v>
      </c>
      <c r="K10" s="13"/>
    </row>
    <row r="11" spans="1:11" s="3" customFormat="1" ht="45.75" customHeight="1">
      <c r="A11" s="16" t="s">
        <v>82</v>
      </c>
      <c r="B11" s="28">
        <f>'10'!N7</f>
        <v>36</v>
      </c>
      <c r="C11" s="28">
        <f>'10'!O7</f>
        <v>0</v>
      </c>
      <c r="D11" s="12">
        <f t="shared" si="0"/>
        <v>0</v>
      </c>
      <c r="E11" s="14">
        <f t="shared" si="1"/>
        <v>-36</v>
      </c>
      <c r="K11" s="13"/>
    </row>
    <row r="12" spans="1:11" s="3" customFormat="1" ht="43.5" customHeight="1">
      <c r="A12" s="16" t="s">
        <v>83</v>
      </c>
      <c r="B12" s="28">
        <f>'10'!Q7</f>
        <v>2113</v>
      </c>
      <c r="C12" s="28">
        <f>'10'!R7</f>
        <v>18</v>
      </c>
      <c r="D12" s="12">
        <f t="shared" si="0"/>
        <v>0.85186938002839563</v>
      </c>
      <c r="E12" s="14">
        <f t="shared" si="1"/>
        <v>-2095</v>
      </c>
      <c r="K12" s="13"/>
    </row>
    <row r="13" spans="1:11" s="3" customFormat="1" ht="12.75" customHeight="1">
      <c r="A13" s="247" t="s">
        <v>11</v>
      </c>
      <c r="B13" s="247"/>
      <c r="C13" s="247"/>
      <c r="D13" s="247"/>
      <c r="E13" s="247"/>
      <c r="K13" s="13"/>
    </row>
    <row r="14" spans="1:11" s="3" customFormat="1" ht="15" customHeight="1">
      <c r="A14" s="247"/>
      <c r="B14" s="247"/>
      <c r="C14" s="247"/>
      <c r="D14" s="247"/>
      <c r="E14" s="247"/>
      <c r="K14" s="13"/>
    </row>
    <row r="15" spans="1:11" s="3" customFormat="1" ht="20.25" customHeight="1">
      <c r="A15" s="248" t="s">
        <v>0</v>
      </c>
      <c r="B15" s="249" t="s">
        <v>93</v>
      </c>
      <c r="C15" s="249" t="s">
        <v>94</v>
      </c>
      <c r="D15" s="272" t="s">
        <v>1</v>
      </c>
      <c r="E15" s="272"/>
      <c r="K15" s="13"/>
    </row>
    <row r="16" spans="1:11" ht="35.25" customHeight="1">
      <c r="A16" s="248"/>
      <c r="B16" s="250"/>
      <c r="C16" s="250"/>
      <c r="D16" s="4" t="s">
        <v>2</v>
      </c>
      <c r="E16" s="5" t="s">
        <v>84</v>
      </c>
      <c r="K16" s="13"/>
    </row>
    <row r="17" spans="1:11" ht="24" customHeight="1">
      <c r="A17" s="9" t="s">
        <v>85</v>
      </c>
      <c r="B17" s="189">
        <f>'10'!T7</f>
        <v>2302</v>
      </c>
      <c r="C17" s="189">
        <f>'10'!U7</f>
        <v>1124</v>
      </c>
      <c r="D17" s="35">
        <f>C17/B17*100</f>
        <v>48.827106863596867</v>
      </c>
      <c r="E17" s="36">
        <f>C17-B17</f>
        <v>-1178</v>
      </c>
      <c r="K17" s="13"/>
    </row>
    <row r="18" spans="1:11" ht="25.5" customHeight="1">
      <c r="A18" s="19" t="s">
        <v>77</v>
      </c>
      <c r="B18" s="97">
        <f>'10'!W7</f>
        <v>2250</v>
      </c>
      <c r="C18" s="97">
        <f>'10'!X7</f>
        <v>1101</v>
      </c>
      <c r="D18" s="35">
        <f>C18/B18*100</f>
        <v>48.933333333333337</v>
      </c>
      <c r="E18" s="36">
        <f>C18-B18</f>
        <v>-1149</v>
      </c>
      <c r="K18" s="13"/>
    </row>
    <row r="19" spans="1:11" ht="33.75" customHeight="1">
      <c r="A19" s="19" t="s">
        <v>86</v>
      </c>
      <c r="B19" s="20">
        <f>'10'!Z7</f>
        <v>1901</v>
      </c>
      <c r="C19" s="20">
        <f>'10'!AA7</f>
        <v>68</v>
      </c>
      <c r="D19" s="35">
        <f>C19/B19*100</f>
        <v>3.577064702788006</v>
      </c>
      <c r="E19" s="36">
        <f>C19-B19</f>
        <v>-1833</v>
      </c>
      <c r="K19" s="13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527777777777799" right="0.31527777777777799" top="0.55138888888888904" bottom="0.55138888888888904" header="0.511811023622047" footer="0.511811023622047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Шавлач Сергій</cp:lastModifiedBy>
  <cp:revision>1</cp:revision>
  <cp:lastPrinted>2021-05-13T08:50:06Z</cp:lastPrinted>
  <dcterms:created xsi:type="dcterms:W3CDTF">2020-12-10T10:35:03Z</dcterms:created>
  <dcterms:modified xsi:type="dcterms:W3CDTF">2023-04-14T11:09:42Z</dcterms:modified>
  <dc:language>ru-RU</dc:language>
</cp:coreProperties>
</file>