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Z:\Статистика\Для САЙТА\СТАТИСТИЧНА ІНФОРМАЦІЯ\2.Надання послуг окремим категоріям громадян\2021\"/>
    </mc:Choice>
  </mc:AlternateContent>
  <xr:revisionPtr revIDLastSave="0" documentId="13_ncr:1_{103FF08B-A562-4F64-BE3B-577CF3215175}" xr6:coauthVersionLast="47" xr6:coauthVersionMax="47" xr10:uidLastSave="{00000000-0000-0000-0000-000000000000}"/>
  <bookViews>
    <workbookView xWindow="-108" yWindow="-108" windowWidth="30936" windowHeight="16896" activeTab="13" xr2:uid="{00000000-000D-0000-FFFF-FFFF00000000}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51" r:id="rId11"/>
    <sheet name="12" sheetId="52" r:id="rId12"/>
    <sheet name="13" sheetId="53" r:id="rId13"/>
    <sheet name="14" sheetId="48" r:id="rId14"/>
    <sheet name="15" sheetId="49" r:id="rId15"/>
    <sheet name="16" sheetId="5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2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'10'!$A$1:$AB$28</definedName>
    <definedName name="_xlnm.Print_Area" localSheetId="10">'11'!$A$1:$D$20</definedName>
    <definedName name="_xlnm.Print_Area" localSheetId="11">'12'!$A$1:$K$27</definedName>
    <definedName name="_xlnm.Print_Area" localSheetId="12">'13'!$A$1:$K$28</definedName>
    <definedName name="_xlnm.Print_Area" localSheetId="13">'14'!$A$1:$I$20</definedName>
    <definedName name="_xlnm.Print_Area" localSheetId="14">'15'!$A$1:$AB$28</definedName>
    <definedName name="_xlnm.Print_Area" localSheetId="15">'16'!$A$1:$AB$28</definedName>
    <definedName name="_xlnm.Print_Area" localSheetId="1">'2'!$A$1:$AB$27</definedName>
    <definedName name="_xlnm.Print_Area" localSheetId="2">'3'!$A$1:$E$17</definedName>
    <definedName name="_xlnm.Print_Area" localSheetId="3">'4'!$A$1:$AB$27</definedName>
    <definedName name="_xlnm.Print_Area" localSheetId="4">'5'!$A$1:$E$18</definedName>
    <definedName name="_xlnm.Print_Area" localSheetId="5">'6'!$A$1:$AB$28</definedName>
    <definedName name="_xlnm.Print_Area" localSheetId="6">'7'!$A$1:$E$18</definedName>
    <definedName name="_xlnm.Print_Area" localSheetId="7">'8'!$A$1:$AB$26</definedName>
    <definedName name="_xlnm.Print_Area" localSheetId="8">'9'!$A$1:$E$19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'[2]Sheet1 (2)'!#REF!</definedName>
    <definedName name="оплад" localSheetId="11">'[2]Sheet1 (2)'!#REF!</definedName>
    <definedName name="оплад" localSheetId="12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'[2]Sheet1 (3)'!#REF!</definedName>
    <definedName name="праовл" localSheetId="11">'[2]Sheet1 (3)'!#REF!</definedName>
    <definedName name="праовл" localSheetId="12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'[2]Sheet1 (2)'!#REF!</definedName>
    <definedName name="рррр" localSheetId="11">'[2]Sheet1 (2)'!#REF!</definedName>
    <definedName name="рррр" localSheetId="12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0">'[1]Sheet1 (3)'!#REF!</definedName>
    <definedName name="ррррау" localSheetId="11">'[1]Sheet1 (3)'!#REF!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2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81029"/>
</workbook>
</file>

<file path=xl/calcChain.xml><?xml version="1.0" encoding="utf-8"?>
<calcChain xmlns="http://schemas.openxmlformats.org/spreadsheetml/2006/main">
  <c r="G18" i="48" l="1"/>
  <c r="G19" i="48"/>
  <c r="G20" i="48"/>
  <c r="G8" i="48"/>
  <c r="G9" i="48"/>
  <c r="G10" i="48"/>
  <c r="G11" i="48"/>
  <c r="G12" i="48"/>
  <c r="G13" i="48"/>
  <c r="F20" i="48"/>
  <c r="F19" i="48"/>
  <c r="F18" i="48"/>
  <c r="F13" i="48"/>
  <c r="F12" i="48"/>
  <c r="F11" i="48"/>
  <c r="F10" i="48"/>
  <c r="F9" i="48"/>
  <c r="F8" i="48"/>
  <c r="C18" i="48"/>
  <c r="C19" i="48"/>
  <c r="C20" i="48"/>
  <c r="C8" i="48"/>
  <c r="C9" i="48"/>
  <c r="C10" i="48"/>
  <c r="C11" i="48"/>
  <c r="C12" i="48"/>
  <c r="C13" i="48"/>
  <c r="B20" i="48"/>
  <c r="B19" i="48"/>
  <c r="B18" i="48"/>
  <c r="B13" i="48"/>
  <c r="B12" i="48"/>
  <c r="B11" i="48"/>
  <c r="B10" i="48"/>
  <c r="B9" i="48"/>
  <c r="B8" i="48"/>
  <c r="AB28" i="50" l="1"/>
  <c r="AB27" i="50"/>
  <c r="AB26" i="50"/>
  <c r="AB25" i="50"/>
  <c r="AB24" i="50"/>
  <c r="AB23" i="50"/>
  <c r="AB22" i="50"/>
  <c r="AB21" i="50"/>
  <c r="AB20" i="50"/>
  <c r="AB19" i="50"/>
  <c r="AB18" i="50"/>
  <c r="AB17" i="50"/>
  <c r="AB16" i="50"/>
  <c r="AB15" i="50"/>
  <c r="AB14" i="50"/>
  <c r="AB13" i="50"/>
  <c r="AB12" i="50"/>
  <c r="AB11" i="50"/>
  <c r="AB10" i="50"/>
  <c r="AB9" i="50"/>
  <c r="Y28" i="50"/>
  <c r="Y27" i="50"/>
  <c r="Y26" i="50"/>
  <c r="Y25" i="50"/>
  <c r="Y24" i="50"/>
  <c r="Y23" i="50"/>
  <c r="Y22" i="50"/>
  <c r="Y21" i="50"/>
  <c r="Y20" i="50"/>
  <c r="Y19" i="50"/>
  <c r="Y18" i="50"/>
  <c r="Y17" i="50"/>
  <c r="Y16" i="50"/>
  <c r="Y15" i="50"/>
  <c r="Y14" i="50"/>
  <c r="Y13" i="50"/>
  <c r="Y12" i="50"/>
  <c r="Y11" i="50"/>
  <c r="Y10" i="50"/>
  <c r="Y9" i="50"/>
  <c r="V28" i="50"/>
  <c r="V27" i="50"/>
  <c r="V26" i="50"/>
  <c r="V25" i="50"/>
  <c r="V24" i="50"/>
  <c r="V23" i="50"/>
  <c r="V22" i="50"/>
  <c r="V21" i="50"/>
  <c r="V20" i="50"/>
  <c r="V19" i="50"/>
  <c r="V18" i="50"/>
  <c r="V17" i="50"/>
  <c r="V16" i="50"/>
  <c r="V15" i="50"/>
  <c r="V14" i="50"/>
  <c r="V13" i="50"/>
  <c r="V12" i="50"/>
  <c r="V11" i="50"/>
  <c r="V10" i="50"/>
  <c r="V9" i="50"/>
  <c r="S28" i="50"/>
  <c r="S27" i="50"/>
  <c r="S26" i="50"/>
  <c r="S25" i="50"/>
  <c r="S24" i="50"/>
  <c r="S23" i="50"/>
  <c r="S22" i="50"/>
  <c r="S21" i="50"/>
  <c r="S20" i="50"/>
  <c r="S19" i="50"/>
  <c r="S18" i="50"/>
  <c r="S17" i="50"/>
  <c r="S16" i="50"/>
  <c r="S15" i="50"/>
  <c r="S14" i="50"/>
  <c r="S13" i="50"/>
  <c r="S12" i="50"/>
  <c r="S11" i="50"/>
  <c r="S10" i="50"/>
  <c r="S9" i="50"/>
  <c r="P28" i="50"/>
  <c r="P27" i="50"/>
  <c r="P26" i="50"/>
  <c r="P25" i="50"/>
  <c r="P24" i="50"/>
  <c r="P23" i="50"/>
  <c r="P22" i="50"/>
  <c r="P21" i="50"/>
  <c r="P20" i="50"/>
  <c r="P19" i="50"/>
  <c r="P18" i="50"/>
  <c r="P17" i="50"/>
  <c r="P16" i="50"/>
  <c r="P15" i="50"/>
  <c r="P14" i="50"/>
  <c r="P13" i="50"/>
  <c r="P12" i="50"/>
  <c r="P11" i="50"/>
  <c r="P10" i="50"/>
  <c r="P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AA8" i="50"/>
  <c r="Z8" i="50"/>
  <c r="X8" i="50"/>
  <c r="W8" i="50"/>
  <c r="Y8" i="50" s="1"/>
  <c r="U8" i="50"/>
  <c r="T8" i="50"/>
  <c r="R8" i="50"/>
  <c r="Q8" i="50"/>
  <c r="S8" i="50" s="1"/>
  <c r="O8" i="50"/>
  <c r="N8" i="50"/>
  <c r="L8" i="50"/>
  <c r="K8" i="50"/>
  <c r="M8" i="50" s="1"/>
  <c r="I8" i="50"/>
  <c r="H8" i="50"/>
  <c r="F8" i="50"/>
  <c r="G8" i="50" s="1"/>
  <c r="E8" i="50"/>
  <c r="C8" i="50"/>
  <c r="D8" i="50" s="1"/>
  <c r="B8" i="50"/>
  <c r="AB28" i="49"/>
  <c r="AB27" i="49"/>
  <c r="AB26" i="49"/>
  <c r="AB25" i="49"/>
  <c r="AB24" i="49"/>
  <c r="AB23" i="49"/>
  <c r="AB22" i="49"/>
  <c r="AB21" i="49"/>
  <c r="AB20" i="49"/>
  <c r="AB19" i="49"/>
  <c r="AB18" i="49"/>
  <c r="AB17" i="49"/>
  <c r="AB16" i="49"/>
  <c r="AB15" i="49"/>
  <c r="AB14" i="49"/>
  <c r="AB13" i="49"/>
  <c r="AB12" i="49"/>
  <c r="AB11" i="49"/>
  <c r="AB10" i="49"/>
  <c r="AB9" i="49"/>
  <c r="Y28" i="49"/>
  <c r="Y27" i="49"/>
  <c r="Y26" i="49"/>
  <c r="Y25" i="49"/>
  <c r="Y24" i="49"/>
  <c r="Y23" i="49"/>
  <c r="Y22" i="49"/>
  <c r="Y21" i="49"/>
  <c r="Y20" i="49"/>
  <c r="Y19" i="49"/>
  <c r="Y18" i="49"/>
  <c r="Y17" i="49"/>
  <c r="Y16" i="49"/>
  <c r="Y15" i="49"/>
  <c r="Y14" i="49"/>
  <c r="Y13" i="49"/>
  <c r="Y12" i="49"/>
  <c r="Y11" i="49"/>
  <c r="Y10" i="49"/>
  <c r="Y9" i="49"/>
  <c r="V28" i="49"/>
  <c r="V27" i="49"/>
  <c r="V26" i="49"/>
  <c r="V25" i="49"/>
  <c r="V24" i="49"/>
  <c r="V23" i="49"/>
  <c r="V22" i="49"/>
  <c r="V21" i="49"/>
  <c r="V20" i="49"/>
  <c r="V19" i="49"/>
  <c r="V18" i="49"/>
  <c r="V17" i="49"/>
  <c r="V16" i="49"/>
  <c r="V15" i="49"/>
  <c r="V14" i="49"/>
  <c r="V13" i="49"/>
  <c r="V12" i="49"/>
  <c r="V11" i="49"/>
  <c r="V10" i="49"/>
  <c r="V9" i="49"/>
  <c r="S28" i="49"/>
  <c r="S27" i="49"/>
  <c r="S26" i="49"/>
  <c r="S25" i="49"/>
  <c r="S24" i="49"/>
  <c r="S23" i="49"/>
  <c r="S22" i="49"/>
  <c r="S21" i="49"/>
  <c r="S20" i="49"/>
  <c r="S19" i="49"/>
  <c r="S18" i="49"/>
  <c r="S17" i="49"/>
  <c r="S16" i="49"/>
  <c r="S15" i="49"/>
  <c r="S14" i="49"/>
  <c r="S13" i="49"/>
  <c r="S12" i="49"/>
  <c r="S11" i="49"/>
  <c r="S10" i="49"/>
  <c r="S9" i="49"/>
  <c r="P28" i="49"/>
  <c r="P27" i="49"/>
  <c r="P26" i="49"/>
  <c r="P25" i="49"/>
  <c r="P24" i="49"/>
  <c r="P23" i="49"/>
  <c r="P22" i="49"/>
  <c r="P21" i="49"/>
  <c r="P20" i="49"/>
  <c r="P19" i="49"/>
  <c r="P18" i="49"/>
  <c r="P17" i="49"/>
  <c r="P16" i="49"/>
  <c r="P15" i="49"/>
  <c r="P14" i="49"/>
  <c r="P13" i="49"/>
  <c r="P12" i="49"/>
  <c r="P11" i="49"/>
  <c r="P10" i="49"/>
  <c r="P9" i="49"/>
  <c r="M28" i="49"/>
  <c r="M27" i="49"/>
  <c r="M26" i="49"/>
  <c r="M25" i="49"/>
  <c r="M24" i="49"/>
  <c r="M23" i="49"/>
  <c r="M22" i="49"/>
  <c r="M21" i="49"/>
  <c r="M20" i="49"/>
  <c r="M19" i="49"/>
  <c r="M18" i="49"/>
  <c r="M17" i="49"/>
  <c r="M16" i="49"/>
  <c r="M15" i="49"/>
  <c r="M14" i="49"/>
  <c r="M13" i="49"/>
  <c r="M12" i="49"/>
  <c r="M11" i="49"/>
  <c r="M10" i="49"/>
  <c r="M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AA8" i="49"/>
  <c r="Z8" i="49"/>
  <c r="AB8" i="49" s="1"/>
  <c r="X8" i="49"/>
  <c r="W8" i="49"/>
  <c r="Y8" i="49" s="1"/>
  <c r="U8" i="49"/>
  <c r="T8" i="49"/>
  <c r="V8" i="49" s="1"/>
  <c r="R8" i="49"/>
  <c r="Q8" i="49"/>
  <c r="S8" i="49" s="1"/>
  <c r="O8" i="49"/>
  <c r="N8" i="49"/>
  <c r="P8" i="49" s="1"/>
  <c r="L8" i="49"/>
  <c r="K8" i="49"/>
  <c r="M8" i="49" s="1"/>
  <c r="I8" i="49"/>
  <c r="H8" i="49"/>
  <c r="J8" i="49" s="1"/>
  <c r="F8" i="49"/>
  <c r="E8" i="49"/>
  <c r="G8" i="49" s="1"/>
  <c r="C8" i="49"/>
  <c r="B8" i="49"/>
  <c r="D8" i="49" s="1"/>
  <c r="C8" i="53"/>
  <c r="D8" i="53"/>
  <c r="E8" i="53"/>
  <c r="F8" i="53"/>
  <c r="G8" i="53"/>
  <c r="H8" i="53"/>
  <c r="I8" i="53"/>
  <c r="J8" i="53"/>
  <c r="K8" i="53"/>
  <c r="B8" i="53"/>
  <c r="AB8" i="50" l="1"/>
  <c r="V8" i="50"/>
  <c r="P8" i="50"/>
  <c r="J8" i="50"/>
  <c r="C20" i="51"/>
  <c r="D20" i="51" s="1"/>
  <c r="C13" i="51"/>
  <c r="C11" i="51"/>
  <c r="D11" i="51" s="1"/>
  <c r="C10" i="51"/>
  <c r="D10" i="51" s="1"/>
  <c r="C9" i="51"/>
  <c r="C8" i="51"/>
  <c r="C7" i="52"/>
  <c r="D7" i="52"/>
  <c r="E7" i="52"/>
  <c r="F7" i="52"/>
  <c r="G7" i="52"/>
  <c r="C12" i="51" s="1"/>
  <c r="D12" i="51" s="1"/>
  <c r="H7" i="52"/>
  <c r="I7" i="52"/>
  <c r="C18" i="51" s="1"/>
  <c r="D18" i="51" s="1"/>
  <c r="J7" i="52"/>
  <c r="C19" i="51" s="1"/>
  <c r="D19" i="51" s="1"/>
  <c r="K7" i="52"/>
  <c r="B7" i="52"/>
  <c r="D9" i="51"/>
  <c r="D13" i="51"/>
  <c r="D8" i="51"/>
  <c r="E10" i="40" l="1"/>
  <c r="AB28" i="30"/>
  <c r="AB27" i="30"/>
  <c r="AB26" i="30"/>
  <c r="AB25" i="30"/>
  <c r="AB24" i="30"/>
  <c r="AB23" i="30"/>
  <c r="AB22" i="30"/>
  <c r="AB21" i="30"/>
  <c r="AB20" i="30"/>
  <c r="AB19" i="30"/>
  <c r="AB18" i="30"/>
  <c r="AB17" i="30"/>
  <c r="AB16" i="30"/>
  <c r="AB15" i="30"/>
  <c r="AB14" i="30"/>
  <c r="AB13" i="30"/>
  <c r="AB12" i="30"/>
  <c r="AB11" i="30"/>
  <c r="AB10" i="30"/>
  <c r="AB9" i="30"/>
  <c r="Y28" i="30"/>
  <c r="Y27" i="30"/>
  <c r="Y26" i="30"/>
  <c r="Y25" i="30"/>
  <c r="Y24" i="30"/>
  <c r="Y23" i="30"/>
  <c r="Y22" i="30"/>
  <c r="Y21" i="30"/>
  <c r="Y20" i="30"/>
  <c r="Y19" i="30"/>
  <c r="Y18" i="30"/>
  <c r="Y17" i="30"/>
  <c r="Y16" i="30"/>
  <c r="Y15" i="30"/>
  <c r="Y14" i="30"/>
  <c r="Y13" i="30"/>
  <c r="Y12" i="30"/>
  <c r="Y11" i="30"/>
  <c r="Y10" i="30"/>
  <c r="Y9" i="30"/>
  <c r="V28" i="30"/>
  <c r="V27" i="30"/>
  <c r="V26" i="30"/>
  <c r="V25" i="30"/>
  <c r="V24" i="30"/>
  <c r="V23" i="30"/>
  <c r="V22" i="30"/>
  <c r="V21" i="30"/>
  <c r="V20" i="30"/>
  <c r="V19" i="30"/>
  <c r="V18" i="30"/>
  <c r="V17" i="30"/>
  <c r="V16" i="30"/>
  <c r="V15" i="30"/>
  <c r="V14" i="30"/>
  <c r="V13" i="30"/>
  <c r="V12" i="30"/>
  <c r="V11" i="30"/>
  <c r="V10" i="30"/>
  <c r="V9" i="30"/>
  <c r="S28" i="30"/>
  <c r="S27" i="30"/>
  <c r="S26" i="30"/>
  <c r="S25" i="30"/>
  <c r="S24" i="30"/>
  <c r="S23" i="30"/>
  <c r="S22" i="30"/>
  <c r="S21" i="30"/>
  <c r="S20" i="30"/>
  <c r="S19" i="30"/>
  <c r="S18" i="30"/>
  <c r="S17" i="30"/>
  <c r="S16" i="30"/>
  <c r="S15" i="30"/>
  <c r="S14" i="30"/>
  <c r="S13" i="30"/>
  <c r="S12" i="30"/>
  <c r="S11" i="30"/>
  <c r="S10" i="30"/>
  <c r="S9" i="30"/>
  <c r="P28" i="30"/>
  <c r="P27" i="30"/>
  <c r="P26" i="30"/>
  <c r="P25" i="30"/>
  <c r="P24" i="30"/>
  <c r="P23" i="30"/>
  <c r="P22" i="30"/>
  <c r="P21" i="30"/>
  <c r="P20" i="30"/>
  <c r="P19" i="30"/>
  <c r="P18" i="30"/>
  <c r="P17" i="30"/>
  <c r="P16" i="30"/>
  <c r="P15" i="30"/>
  <c r="P14" i="30"/>
  <c r="P13" i="30"/>
  <c r="P12" i="30"/>
  <c r="P11" i="30"/>
  <c r="P10" i="30"/>
  <c r="P9" i="30"/>
  <c r="M28" i="30"/>
  <c r="M27" i="30"/>
  <c r="M26" i="30"/>
  <c r="M25" i="30"/>
  <c r="M24" i="30"/>
  <c r="M23" i="30"/>
  <c r="M22" i="30"/>
  <c r="M21" i="30"/>
  <c r="M20" i="30"/>
  <c r="M19" i="30"/>
  <c r="M18" i="30"/>
  <c r="M17" i="30"/>
  <c r="M16" i="30"/>
  <c r="M15" i="30"/>
  <c r="M14" i="30"/>
  <c r="M13" i="30"/>
  <c r="M12" i="30"/>
  <c r="M11" i="30"/>
  <c r="M10" i="30"/>
  <c r="M9" i="30"/>
  <c r="J28" i="30"/>
  <c r="J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AA8" i="30"/>
  <c r="Z8" i="30"/>
  <c r="X8" i="30"/>
  <c r="W8" i="30"/>
  <c r="Y8" i="30" s="1"/>
  <c r="U8" i="30"/>
  <c r="T8" i="30"/>
  <c r="V8" i="30" s="1"/>
  <c r="R8" i="30"/>
  <c r="Q8" i="30"/>
  <c r="S8" i="30" s="1"/>
  <c r="O8" i="30"/>
  <c r="N8" i="30"/>
  <c r="P8" i="30" s="1"/>
  <c r="L8" i="30"/>
  <c r="K8" i="30"/>
  <c r="M8" i="30" s="1"/>
  <c r="I8" i="30"/>
  <c r="H8" i="30"/>
  <c r="J8" i="30" s="1"/>
  <c r="F8" i="30"/>
  <c r="E8" i="30"/>
  <c r="G8" i="30" s="1"/>
  <c r="C8" i="30"/>
  <c r="B8" i="30"/>
  <c r="D9" i="43"/>
  <c r="AB26" i="31"/>
  <c r="AB25" i="31"/>
  <c r="AB24" i="31"/>
  <c r="AB23" i="31"/>
  <c r="AB22" i="31"/>
  <c r="AB21" i="31"/>
  <c r="AB20" i="31"/>
  <c r="AB19" i="31"/>
  <c r="AB18" i="31"/>
  <c r="AB17" i="31"/>
  <c r="AB16" i="31"/>
  <c r="AB15" i="31"/>
  <c r="AB14" i="31"/>
  <c r="AB13" i="31"/>
  <c r="AB12" i="31"/>
  <c r="AB11" i="31"/>
  <c r="AB10" i="31"/>
  <c r="AB9" i="31"/>
  <c r="AB8" i="31"/>
  <c r="AB7" i="31"/>
  <c r="Y26" i="31"/>
  <c r="Y25" i="31"/>
  <c r="Y24" i="31"/>
  <c r="Y23" i="31"/>
  <c r="Y22" i="31"/>
  <c r="Y21" i="31"/>
  <c r="Y20" i="31"/>
  <c r="Y19" i="31"/>
  <c r="Y18" i="31"/>
  <c r="Y17" i="31"/>
  <c r="Y16" i="31"/>
  <c r="Y15" i="31"/>
  <c r="Y14" i="31"/>
  <c r="Y13" i="31"/>
  <c r="Y12" i="31"/>
  <c r="Y11" i="31"/>
  <c r="Y10" i="31"/>
  <c r="Y9" i="31"/>
  <c r="Y8" i="31"/>
  <c r="Y7" i="31"/>
  <c r="V26" i="31"/>
  <c r="V25" i="31"/>
  <c r="V24" i="31"/>
  <c r="V23" i="31"/>
  <c r="V22" i="31"/>
  <c r="V21" i="31"/>
  <c r="V20" i="31"/>
  <c r="V19" i="31"/>
  <c r="V18" i="31"/>
  <c r="V17" i="31"/>
  <c r="V16" i="31"/>
  <c r="V15" i="31"/>
  <c r="V14" i="31"/>
  <c r="V13" i="31"/>
  <c r="V12" i="31"/>
  <c r="V11" i="31"/>
  <c r="V10" i="31"/>
  <c r="V9" i="31"/>
  <c r="V8" i="31"/>
  <c r="V7" i="31"/>
  <c r="S26" i="31"/>
  <c r="S25" i="31"/>
  <c r="S24" i="31"/>
  <c r="S23" i="31"/>
  <c r="S22" i="31"/>
  <c r="S21" i="31"/>
  <c r="S20" i="31"/>
  <c r="S19" i="31"/>
  <c r="S18" i="31"/>
  <c r="S17" i="31"/>
  <c r="S16" i="31"/>
  <c r="S15" i="31"/>
  <c r="S14" i="31"/>
  <c r="S13" i="31"/>
  <c r="S12" i="31"/>
  <c r="S11" i="31"/>
  <c r="S10" i="31"/>
  <c r="S9" i="31"/>
  <c r="S8" i="31"/>
  <c r="S7" i="31"/>
  <c r="S6" i="31"/>
  <c r="P26" i="31"/>
  <c r="P25" i="31"/>
  <c r="P24" i="31"/>
  <c r="P23" i="31"/>
  <c r="P22" i="31"/>
  <c r="P21" i="31"/>
  <c r="P20" i="31"/>
  <c r="P19" i="31"/>
  <c r="P18" i="31"/>
  <c r="P17" i="31"/>
  <c r="P16" i="31"/>
  <c r="P15" i="31"/>
  <c r="P14" i="31"/>
  <c r="P13" i="31"/>
  <c r="P12" i="31"/>
  <c r="P11" i="31"/>
  <c r="P10" i="31"/>
  <c r="P9" i="31"/>
  <c r="P8" i="31"/>
  <c r="P7" i="31"/>
  <c r="P6" i="31"/>
  <c r="M26" i="31"/>
  <c r="M25" i="31"/>
  <c r="M24" i="31"/>
  <c r="M23" i="31"/>
  <c r="M22" i="31"/>
  <c r="M21" i="31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7" i="31"/>
  <c r="M6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8" i="31"/>
  <c r="J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AA6" i="31"/>
  <c r="AB6" i="31" s="1"/>
  <c r="Z6" i="31"/>
  <c r="X6" i="31"/>
  <c r="Y6" i="31" s="1"/>
  <c r="W6" i="31"/>
  <c r="U6" i="31"/>
  <c r="T6" i="31"/>
  <c r="V6" i="31" s="1"/>
  <c r="R6" i="31"/>
  <c r="Q6" i="31"/>
  <c r="O6" i="31"/>
  <c r="N6" i="31"/>
  <c r="L6" i="31"/>
  <c r="K6" i="31"/>
  <c r="I6" i="31"/>
  <c r="J6" i="31" s="1"/>
  <c r="H6" i="31"/>
  <c r="F6" i="31"/>
  <c r="E6" i="31"/>
  <c r="G6" i="31" s="1"/>
  <c r="C6" i="31"/>
  <c r="B6" i="31"/>
  <c r="D6" i="31" s="1"/>
  <c r="D16" i="24"/>
  <c r="D17" i="24"/>
  <c r="E8" i="24"/>
  <c r="D9" i="24"/>
  <c r="AB28" i="34"/>
  <c r="AB27" i="34"/>
  <c r="AB26" i="34"/>
  <c r="AB25" i="34"/>
  <c r="AB24" i="34"/>
  <c r="AB23" i="34"/>
  <c r="AB22" i="34"/>
  <c r="AB21" i="34"/>
  <c r="AB20" i="34"/>
  <c r="AB19" i="34"/>
  <c r="AB18" i="34"/>
  <c r="AB17" i="34"/>
  <c r="AB16" i="34"/>
  <c r="AB15" i="34"/>
  <c r="AB14" i="34"/>
  <c r="AB13" i="34"/>
  <c r="AB12" i="34"/>
  <c r="AB11" i="34"/>
  <c r="AB10" i="34"/>
  <c r="AB9" i="34"/>
  <c r="Y28" i="34"/>
  <c r="Y27" i="34"/>
  <c r="Y26" i="34"/>
  <c r="Y25" i="34"/>
  <c r="Y24" i="34"/>
  <c r="Y23" i="34"/>
  <c r="Y22" i="34"/>
  <c r="Y21" i="34"/>
  <c r="Y20" i="34"/>
  <c r="Y19" i="34"/>
  <c r="Y18" i="34"/>
  <c r="Y17" i="34"/>
  <c r="Y16" i="34"/>
  <c r="Y15" i="34"/>
  <c r="Y14" i="34"/>
  <c r="Y13" i="34"/>
  <c r="Y12" i="34"/>
  <c r="Y11" i="34"/>
  <c r="Y10" i="34"/>
  <c r="Y9" i="34"/>
  <c r="V28" i="34"/>
  <c r="V27" i="34"/>
  <c r="V26" i="34"/>
  <c r="V25" i="34"/>
  <c r="V24" i="34"/>
  <c r="V23" i="34"/>
  <c r="V22" i="34"/>
  <c r="V21" i="34"/>
  <c r="V20" i="34"/>
  <c r="V19" i="34"/>
  <c r="V18" i="34"/>
  <c r="V17" i="34"/>
  <c r="V16" i="34"/>
  <c r="V15" i="34"/>
  <c r="V14" i="34"/>
  <c r="V13" i="34"/>
  <c r="V12" i="34"/>
  <c r="V11" i="34"/>
  <c r="V10" i="34"/>
  <c r="V9" i="34"/>
  <c r="V8" i="34"/>
  <c r="S28" i="34"/>
  <c r="S27" i="34"/>
  <c r="S26" i="34"/>
  <c r="S25" i="34"/>
  <c r="S24" i="34"/>
  <c r="S23" i="34"/>
  <c r="S22" i="34"/>
  <c r="S21" i="34"/>
  <c r="S20" i="34"/>
  <c r="S19" i="34"/>
  <c r="S18" i="34"/>
  <c r="S17" i="34"/>
  <c r="S16" i="34"/>
  <c r="S15" i="34"/>
  <c r="S14" i="34"/>
  <c r="S13" i="34"/>
  <c r="S12" i="34"/>
  <c r="S11" i="34"/>
  <c r="S10" i="34"/>
  <c r="S9" i="34"/>
  <c r="P28" i="34"/>
  <c r="P27" i="34"/>
  <c r="P26" i="34"/>
  <c r="P25" i="34"/>
  <c r="P24" i="34"/>
  <c r="P23" i="34"/>
  <c r="P22" i="34"/>
  <c r="P21" i="34"/>
  <c r="P20" i="34"/>
  <c r="P19" i="34"/>
  <c r="P18" i="34"/>
  <c r="P17" i="34"/>
  <c r="P16" i="34"/>
  <c r="P15" i="34"/>
  <c r="P14" i="34"/>
  <c r="P13" i="34"/>
  <c r="P12" i="34"/>
  <c r="P11" i="34"/>
  <c r="P10" i="34"/>
  <c r="P9" i="34"/>
  <c r="M28" i="34"/>
  <c r="M27" i="34"/>
  <c r="M26" i="34"/>
  <c r="M25" i="34"/>
  <c r="M24" i="34"/>
  <c r="M23" i="34"/>
  <c r="M22" i="34"/>
  <c r="M21" i="34"/>
  <c r="M20" i="34"/>
  <c r="M19" i="34"/>
  <c r="M18" i="34"/>
  <c r="M17" i="34"/>
  <c r="M16" i="34"/>
  <c r="M15" i="34"/>
  <c r="M14" i="34"/>
  <c r="M13" i="34"/>
  <c r="M12" i="34"/>
  <c r="M11" i="34"/>
  <c r="M10" i="34"/>
  <c r="M9" i="34"/>
  <c r="J28" i="34"/>
  <c r="J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AA8" i="34"/>
  <c r="Z8" i="34"/>
  <c r="X8" i="34"/>
  <c r="Y8" i="34" s="1"/>
  <c r="W8" i="34"/>
  <c r="U8" i="34"/>
  <c r="T8" i="34"/>
  <c r="R8" i="34"/>
  <c r="Q8" i="34"/>
  <c r="S8" i="34" s="1"/>
  <c r="O8" i="34"/>
  <c r="N8" i="34"/>
  <c r="P8" i="34" s="1"/>
  <c r="L8" i="34"/>
  <c r="K8" i="34"/>
  <c r="M8" i="34" s="1"/>
  <c r="I8" i="34"/>
  <c r="H8" i="34"/>
  <c r="F8" i="34"/>
  <c r="E8" i="34"/>
  <c r="G8" i="34" s="1"/>
  <c r="C8" i="34"/>
  <c r="B8" i="34"/>
  <c r="D8" i="34" s="1"/>
  <c r="D6" i="42"/>
  <c r="AB27" i="29"/>
  <c r="AB26" i="29"/>
  <c r="AB25" i="29"/>
  <c r="AB24" i="29"/>
  <c r="AB23" i="29"/>
  <c r="AB22" i="29"/>
  <c r="AB21" i="29"/>
  <c r="AB20" i="29"/>
  <c r="AB19" i="29"/>
  <c r="AB18" i="29"/>
  <c r="AB17" i="29"/>
  <c r="AB16" i="29"/>
  <c r="AB15" i="29"/>
  <c r="AB14" i="29"/>
  <c r="AB13" i="29"/>
  <c r="AB12" i="29"/>
  <c r="AB11" i="29"/>
  <c r="AB10" i="29"/>
  <c r="AB9" i="29"/>
  <c r="AB8" i="29"/>
  <c r="Y27" i="29"/>
  <c r="Y26" i="29"/>
  <c r="Y25" i="29"/>
  <c r="Y24" i="29"/>
  <c r="Y23" i="29"/>
  <c r="Y22" i="29"/>
  <c r="Y21" i="29"/>
  <c r="Y20" i="29"/>
  <c r="Y19" i="29"/>
  <c r="Y18" i="29"/>
  <c r="Y17" i="29"/>
  <c r="Y16" i="29"/>
  <c r="Y15" i="29"/>
  <c r="Y14" i="29"/>
  <c r="Y13" i="29"/>
  <c r="Y12" i="29"/>
  <c r="Y11" i="29"/>
  <c r="Y10" i="29"/>
  <c r="Y9" i="29"/>
  <c r="Y8" i="29"/>
  <c r="V27" i="29"/>
  <c r="V26" i="29"/>
  <c r="V25" i="29"/>
  <c r="V24" i="29"/>
  <c r="V23" i="29"/>
  <c r="V22" i="29"/>
  <c r="V21" i="29"/>
  <c r="V20" i="29"/>
  <c r="V19" i="29"/>
  <c r="V18" i="29"/>
  <c r="V17" i="29"/>
  <c r="V16" i="29"/>
  <c r="V15" i="29"/>
  <c r="V14" i="29"/>
  <c r="V13" i="29"/>
  <c r="V12" i="29"/>
  <c r="V11" i="29"/>
  <c r="V10" i="29"/>
  <c r="V9" i="29"/>
  <c r="V8" i="29"/>
  <c r="S27" i="29"/>
  <c r="S26" i="29"/>
  <c r="S25" i="29"/>
  <c r="S24" i="29"/>
  <c r="S23" i="29"/>
  <c r="S22" i="29"/>
  <c r="S21" i="29"/>
  <c r="S20" i="29"/>
  <c r="S19" i="29"/>
  <c r="S18" i="29"/>
  <c r="S17" i="29"/>
  <c r="S16" i="29"/>
  <c r="S15" i="29"/>
  <c r="S14" i="29"/>
  <c r="S13" i="29"/>
  <c r="S12" i="29"/>
  <c r="S11" i="29"/>
  <c r="S10" i="29"/>
  <c r="S9" i="29"/>
  <c r="S8" i="29"/>
  <c r="P27" i="29"/>
  <c r="P26" i="29"/>
  <c r="P25" i="29"/>
  <c r="P24" i="29"/>
  <c r="P23" i="29"/>
  <c r="P22" i="29"/>
  <c r="P21" i="29"/>
  <c r="P20" i="29"/>
  <c r="P19" i="29"/>
  <c r="P18" i="29"/>
  <c r="P17" i="29"/>
  <c r="P16" i="29"/>
  <c r="P15" i="29"/>
  <c r="P14" i="29"/>
  <c r="P13" i="29"/>
  <c r="P12" i="29"/>
  <c r="P11" i="29"/>
  <c r="P10" i="29"/>
  <c r="P9" i="29"/>
  <c r="P8" i="29"/>
  <c r="M27" i="29"/>
  <c r="M26" i="29"/>
  <c r="M25" i="29"/>
  <c r="M24" i="29"/>
  <c r="M23" i="29"/>
  <c r="M22" i="29"/>
  <c r="M21" i="29"/>
  <c r="M20" i="29"/>
  <c r="M19" i="29"/>
  <c r="M18" i="29"/>
  <c r="M17" i="29"/>
  <c r="M16" i="29"/>
  <c r="M15" i="29"/>
  <c r="M14" i="29"/>
  <c r="M13" i="29"/>
  <c r="M12" i="29"/>
  <c r="M11" i="29"/>
  <c r="M10" i="29"/>
  <c r="M9" i="29"/>
  <c r="M8" i="29"/>
  <c r="J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J7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AA7" i="29"/>
  <c r="Z7" i="29"/>
  <c r="X7" i="29"/>
  <c r="W7" i="29"/>
  <c r="Y7" i="29" s="1"/>
  <c r="U7" i="29"/>
  <c r="T7" i="29"/>
  <c r="R7" i="29"/>
  <c r="Q7" i="29"/>
  <c r="S7" i="29" s="1"/>
  <c r="O7" i="29"/>
  <c r="N7" i="29"/>
  <c r="P7" i="29" s="1"/>
  <c r="L7" i="29"/>
  <c r="D8" i="42" s="1"/>
  <c r="K7" i="29"/>
  <c r="I7" i="29"/>
  <c r="H7" i="29"/>
  <c r="F7" i="29"/>
  <c r="E7" i="29"/>
  <c r="C7" i="29"/>
  <c r="B7" i="29"/>
  <c r="E17" i="23"/>
  <c r="D17" i="23"/>
  <c r="C10" i="23"/>
  <c r="B10" i="23"/>
  <c r="C9" i="23"/>
  <c r="B9" i="23"/>
  <c r="C8" i="23"/>
  <c r="B8" i="23"/>
  <c r="AB27" i="39"/>
  <c r="AB26" i="39"/>
  <c r="AB25" i="39"/>
  <c r="AB24" i="39"/>
  <c r="AB23" i="39"/>
  <c r="AB22" i="39"/>
  <c r="AB21" i="39"/>
  <c r="AB20" i="39"/>
  <c r="AB19" i="39"/>
  <c r="AB18" i="39"/>
  <c r="AB17" i="39"/>
  <c r="AB16" i="39"/>
  <c r="AB15" i="39"/>
  <c r="AB14" i="39"/>
  <c r="AB13" i="39"/>
  <c r="AB12" i="39"/>
  <c r="AB11" i="39"/>
  <c r="AB10" i="39"/>
  <c r="AB9" i="39"/>
  <c r="AB8" i="39"/>
  <c r="Y27" i="39"/>
  <c r="Y26" i="39"/>
  <c r="Y25" i="39"/>
  <c r="Y24" i="39"/>
  <c r="Y23" i="39"/>
  <c r="Y22" i="39"/>
  <c r="Y21" i="39"/>
  <c r="Y20" i="39"/>
  <c r="Y19" i="39"/>
  <c r="Y18" i="39"/>
  <c r="Y17" i="39"/>
  <c r="Y16" i="39"/>
  <c r="Y15" i="39"/>
  <c r="Y14" i="39"/>
  <c r="Y13" i="39"/>
  <c r="Y12" i="39"/>
  <c r="Y11" i="39"/>
  <c r="Y10" i="39"/>
  <c r="Y9" i="39"/>
  <c r="Y8" i="39"/>
  <c r="V27" i="39"/>
  <c r="V26" i="39"/>
  <c r="V25" i="39"/>
  <c r="V24" i="39"/>
  <c r="V23" i="39"/>
  <c r="V22" i="39"/>
  <c r="V21" i="39"/>
  <c r="V20" i="39"/>
  <c r="V19" i="39"/>
  <c r="V18" i="39"/>
  <c r="V17" i="39"/>
  <c r="V16" i="39"/>
  <c r="V15" i="39"/>
  <c r="V14" i="39"/>
  <c r="V13" i="39"/>
  <c r="V12" i="39"/>
  <c r="V11" i="39"/>
  <c r="V10" i="39"/>
  <c r="V9" i="39"/>
  <c r="V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P27" i="39"/>
  <c r="P26" i="39"/>
  <c r="P25" i="39"/>
  <c r="P24" i="39"/>
  <c r="P23" i="39"/>
  <c r="P22" i="39"/>
  <c r="P20" i="39"/>
  <c r="P19" i="39"/>
  <c r="P18" i="39"/>
  <c r="P17" i="39"/>
  <c r="P16" i="39"/>
  <c r="P15" i="39"/>
  <c r="P14" i="39"/>
  <c r="P13" i="39"/>
  <c r="P12" i="39"/>
  <c r="P11" i="39"/>
  <c r="P10" i="39"/>
  <c r="P9" i="39"/>
  <c r="P8" i="39"/>
  <c r="M27" i="39"/>
  <c r="M26" i="39"/>
  <c r="M25" i="39"/>
  <c r="M24" i="39"/>
  <c r="M23" i="39"/>
  <c r="M22" i="39"/>
  <c r="M21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39"/>
  <c r="AA7" i="39"/>
  <c r="Z7" i="39"/>
  <c r="X7" i="39"/>
  <c r="Y7" i="39" s="1"/>
  <c r="W7" i="39"/>
  <c r="U7" i="39"/>
  <c r="T7" i="39"/>
  <c r="R7" i="39"/>
  <c r="Q7" i="39"/>
  <c r="B11" i="23" s="1"/>
  <c r="O7" i="39"/>
  <c r="P7" i="39" s="1"/>
  <c r="N7" i="39"/>
  <c r="L7" i="39"/>
  <c r="M7" i="39" s="1"/>
  <c r="K7" i="39"/>
  <c r="I7" i="39"/>
  <c r="H7" i="39"/>
  <c r="C7" i="23"/>
  <c r="B7" i="23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F7" i="39"/>
  <c r="E7" i="39"/>
  <c r="C6" i="23"/>
  <c r="B6" i="23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8" i="39"/>
  <c r="D7" i="39"/>
  <c r="C7" i="39"/>
  <c r="B7" i="39"/>
  <c r="D10" i="43"/>
  <c r="I19" i="48"/>
  <c r="I20" i="48"/>
  <c r="I18" i="48"/>
  <c r="I9" i="48"/>
  <c r="I10" i="48"/>
  <c r="I11" i="48"/>
  <c r="I12" i="48"/>
  <c r="I13" i="48"/>
  <c r="I8" i="48"/>
  <c r="E19" i="48"/>
  <c r="E20" i="48"/>
  <c r="E18" i="48"/>
  <c r="E9" i="48"/>
  <c r="E10" i="48"/>
  <c r="E11" i="48"/>
  <c r="E12" i="48"/>
  <c r="E13" i="48"/>
  <c r="E8" i="48"/>
  <c r="H19" i="48"/>
  <c r="H20" i="48"/>
  <c r="H18" i="48"/>
  <c r="H9" i="48"/>
  <c r="H10" i="48"/>
  <c r="H11" i="48"/>
  <c r="H12" i="48"/>
  <c r="H13" i="48"/>
  <c r="H8" i="48"/>
  <c r="D19" i="48"/>
  <c r="D20" i="48"/>
  <c r="D18" i="48"/>
  <c r="D9" i="48"/>
  <c r="D10" i="48"/>
  <c r="D11" i="48"/>
  <c r="D12" i="48"/>
  <c r="D13" i="48"/>
  <c r="D8" i="48"/>
  <c r="E18" i="40"/>
  <c r="E19" i="40"/>
  <c r="E17" i="40"/>
  <c r="D18" i="40"/>
  <c r="D19" i="40"/>
  <c r="D17" i="40"/>
  <c r="E8" i="40"/>
  <c r="E9" i="40"/>
  <c r="E11" i="40"/>
  <c r="E12" i="40"/>
  <c r="E7" i="40"/>
  <c r="D8" i="40"/>
  <c r="D9" i="40"/>
  <c r="D10" i="40"/>
  <c r="D11" i="40"/>
  <c r="D12" i="40"/>
  <c r="D7" i="40"/>
  <c r="E17" i="43"/>
  <c r="E18" i="43"/>
  <c r="E16" i="43"/>
  <c r="D17" i="43"/>
  <c r="D18" i="43"/>
  <c r="D16" i="43"/>
  <c r="E7" i="43"/>
  <c r="E8" i="43"/>
  <c r="E9" i="43"/>
  <c r="E10" i="43"/>
  <c r="E11" i="43"/>
  <c r="E6" i="43"/>
  <c r="D7" i="43"/>
  <c r="D8" i="43"/>
  <c r="D11" i="43"/>
  <c r="D6" i="43"/>
  <c r="E17" i="24"/>
  <c r="E18" i="24"/>
  <c r="D18" i="24"/>
  <c r="E7" i="24"/>
  <c r="E10" i="24"/>
  <c r="E11" i="24"/>
  <c r="E6" i="24"/>
  <c r="D7" i="24"/>
  <c r="D8" i="24"/>
  <c r="D10" i="24"/>
  <c r="D11" i="24"/>
  <c r="D6" i="24"/>
  <c r="E5" i="42"/>
  <c r="D5" i="42"/>
  <c r="E7" i="23"/>
  <c r="E8" i="23"/>
  <c r="E9" i="23"/>
  <c r="E10" i="23"/>
  <c r="E6" i="23"/>
  <c r="D7" i="23"/>
  <c r="D8" i="23"/>
  <c r="D9" i="23"/>
  <c r="D10" i="23"/>
  <c r="D6" i="23"/>
  <c r="AB8" i="30" l="1"/>
  <c r="D8" i="30"/>
  <c r="E16" i="24"/>
  <c r="E9" i="24"/>
  <c r="AB8" i="34"/>
  <c r="AB7" i="29"/>
  <c r="E16" i="42"/>
  <c r="D16" i="42"/>
  <c r="D15" i="42"/>
  <c r="E15" i="42"/>
  <c r="V7" i="29"/>
  <c r="E10" i="42"/>
  <c r="D9" i="42"/>
  <c r="E9" i="42"/>
  <c r="M7" i="29"/>
  <c r="E7" i="42"/>
  <c r="D7" i="42"/>
  <c r="E6" i="42"/>
  <c r="G7" i="29"/>
  <c r="E8" i="42"/>
  <c r="AB7" i="39"/>
  <c r="D18" i="23"/>
  <c r="E18" i="23"/>
  <c r="E16" i="23"/>
  <c r="D16" i="23"/>
  <c r="V7" i="39"/>
  <c r="E11" i="23"/>
  <c r="D11" i="23"/>
  <c r="S7" i="39"/>
  <c r="D17" i="42" l="1"/>
  <c r="E17" i="42"/>
  <c r="D10" i="42"/>
</calcChain>
</file>

<file path=xl/sharedStrings.xml><?xml version="1.0" encoding="utf-8"?>
<sst xmlns="http://schemas.openxmlformats.org/spreadsheetml/2006/main" count="651" uniqueCount="115">
  <si>
    <t>Показник</t>
  </si>
  <si>
    <t>2020 р.</t>
  </si>
  <si>
    <t>зміна значення</t>
  </si>
  <si>
    <t>%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</si>
  <si>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</si>
  <si>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</si>
  <si>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</si>
  <si>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</si>
  <si>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</si>
  <si>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</si>
  <si>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</si>
  <si>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</si>
  <si>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</si>
  <si>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</si>
  <si>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</si>
  <si>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</si>
  <si>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</si>
  <si>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</si>
  <si>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</si>
  <si>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</si>
  <si>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</si>
  <si>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</si>
  <si>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</si>
  <si>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</si>
  <si>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</si>
  <si>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</si>
  <si>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</si>
  <si>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</si>
  <si>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</si>
  <si>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</si>
  <si>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</si>
  <si>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</si>
  <si>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</si>
  <si>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</si>
  <si>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</si>
  <si>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</si>
  <si>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</si>
  <si>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</si>
  <si>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</si>
  <si>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</si>
  <si>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2021 р.</t>
  </si>
  <si>
    <t>у % 2021         до 2020</t>
  </si>
  <si>
    <t xml:space="preserve"> + (-)                              осіб</t>
  </si>
  <si>
    <t>Отримували послуги,   осіб</t>
  </si>
  <si>
    <t>Мали статус безробітного,   осіб</t>
  </si>
  <si>
    <t>Всього отримали роботу (у т.ч. до набуття статусу безробітного),   осіб</t>
  </si>
  <si>
    <t>Проходили професійне навчання,   осіб</t>
  </si>
  <si>
    <t>Брали участь у громадських та інших роботах тимчасового характеру,   осіб</t>
  </si>
  <si>
    <t>Кількість безробітних, охоплених профорієнтаційними послугами,   осіб</t>
  </si>
  <si>
    <t xml:space="preserve"> + (-)                         осіб</t>
  </si>
  <si>
    <t>Отримували допомогу по безробіттю,   осіб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</si>
  <si>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</si>
  <si>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</si>
  <si>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</si>
  <si>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</si>
  <si>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</si>
  <si>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</si>
  <si>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Генiчеська районна філія Херсонського ОЦЗ</t>
  </si>
  <si>
    <t>Голопристаньський МРЦЗ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</si>
  <si>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</si>
  <si>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</si>
  <si>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</si>
  <si>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Каховський МРЦЗ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</si>
  <si>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</si>
  <si>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</si>
  <si>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</si>
  <si>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</si>
  <si>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</si>
  <si>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</si>
  <si>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</si>
  <si>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Херсонський МЦЗ</t>
  </si>
  <si>
    <t>Херсонська область</t>
  </si>
  <si>
    <r>
      <t xml:space="preserve">Надання послуг Херсонською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</si>
  <si>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Херсонською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</si>
  <si>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Херсонською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</si>
  <si>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Херсонською обласною службою зайнятості </t>
  </si>
  <si>
    <t>Надання послуг Херсонською обласною службою зайнятості громадянам</t>
  </si>
  <si>
    <t>Надання послуг Херсонською обласною службою зайнятості</t>
  </si>
  <si>
    <t>Інформація про надання послуг Херсонською обласною службою зайнятості</t>
  </si>
  <si>
    <t xml:space="preserve"> січень-квітень  2020 р.</t>
  </si>
  <si>
    <t xml:space="preserve"> січень-квітень   2021 р.</t>
  </si>
  <si>
    <t xml:space="preserve">  1 травня             2020 р.</t>
  </si>
  <si>
    <t xml:space="preserve">  1 травня            2021 р.</t>
  </si>
  <si>
    <t xml:space="preserve"> січень-квітень                  2020 р.</t>
  </si>
  <si>
    <t xml:space="preserve"> січень-квітень                      2021 р.</t>
  </si>
  <si>
    <t>Усього</t>
  </si>
  <si>
    <t>з них:</t>
  </si>
  <si>
    <t>жінки</t>
  </si>
  <si>
    <t>чоловіки</t>
  </si>
  <si>
    <t>осіб</t>
  </si>
  <si>
    <t>(осіб)</t>
  </si>
  <si>
    <t>Всього отримали роботу (у т.ч. до набуття статусу безробітного)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</si>
  <si>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</si>
  <si>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</si>
  <si>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</si>
  <si>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Кількість безробітних, охоплених профорієнтацій-ними послугами</t>
  </si>
  <si>
    <t>Надання послуг Херсонською обласною службою зайнятості  жінкам                                  у січні-квітні 2021 року</t>
  </si>
  <si>
    <t xml:space="preserve">    Надання послуг Херсонською обласною службою зайнятості                       особам з інвалідністю у січні-квітні 2020-2021 рр.</t>
  </si>
  <si>
    <r>
      <t>Надання послуг Херсонською обласною службою зайнятості особам,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</si>
  <si>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осіб</t>
  </si>
  <si>
    <t xml:space="preserve"> + (-)    осіб</t>
  </si>
  <si>
    <t xml:space="preserve"> + (-)   осіб</t>
  </si>
  <si>
    <r>
      <t xml:space="preserve">    Надання послуг Херсонською обласною службою зайнятості особам, що мають додаткові гарантії у сприянні працевлаштуванню                                                                  у січні-травні 2020-2021 рр.                                                    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</si>
  <si>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Надання послуг Херсонською обласною служби зайнятості особам
з числа військовослужбовців, які брали участь в антитерористичній операції  (операції об'єднаних сил) у січні-травні 2020-2021 рр.</t>
  </si>
  <si>
    <r>
      <t xml:space="preserve">    Надання послуг Херсонською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січні-травні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</si>
  <si>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Херсонською обласною службою зайнятості  молоді у віці до 35 років
у січні-травні 2020-2021 рр.</t>
  </si>
  <si>
    <t>у січні-травні 2021 року</t>
  </si>
  <si>
    <t>Станом на 01.06.2021:</t>
  </si>
  <si>
    <t>Надання послуг Херсонською обласною службою зайнятості чоловікам 
у січні-травні 2021 року</t>
  </si>
  <si>
    <t xml:space="preserve"> січень-травень 2020 р.</t>
  </si>
  <si>
    <t xml:space="preserve"> січень-травень 2021 р.</t>
  </si>
  <si>
    <t xml:space="preserve">  1 червня 2020 р.</t>
  </si>
  <si>
    <t xml:space="preserve">  1 червня 2021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</si>
  <si>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січні-травні 2020 - 2021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</si>
  <si>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січні-травні 2020 - 2021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</si>
</sst>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₴_-;\-* #,##0.00\ _₴_-;_-* &quot;-&quot;??\ _₴_-;_-@_-"/>
    <numFmt numFmtId="165" formatCode="#,##0.0"/>
    <numFmt numFmtId="166" formatCode="0.0"/>
    <numFmt numFmtId="167" formatCode="_-* #,##0_р_._-;\-* #,##0_р_._-;_-* &quot;-&quot;_р_._-;_-@_-"/>
    <numFmt numFmtId="168" formatCode="_-* #,##0.00_р_._-;\-* #,##0.00_р_._-;_-* &quot;-&quot;??_р_._-;_-@_-"/>
  </numFmts>
  <fonts count="8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indexed="1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sz val="8"/>
      <name val="Calibri"/>
      <family val="2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7">
    <xf numFmtId="0" fontId="0" fillId="0" borderId="0"/>
    <xf numFmtId="0" fontId="77" fillId="0" borderId="0"/>
    <xf numFmtId="0" fontId="1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58" fillId="14" borderId="0" applyNumberFormat="0" applyBorder="0" applyAlignment="0" applyProtection="0"/>
    <xf numFmtId="0" fontId="58" fillId="3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3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2" borderId="0" applyNumberFormat="0" applyBorder="0" applyAlignment="0" applyProtection="0"/>
    <xf numFmtId="0" fontId="59" fillId="31" borderId="0" applyNumberFormat="0" applyBorder="0" applyAlignment="0" applyProtection="0"/>
    <xf numFmtId="0" fontId="60" fillId="15" borderId="1" applyNumberFormat="0" applyAlignment="0" applyProtection="0"/>
    <xf numFmtId="0" fontId="61" fillId="28" borderId="2" applyNumberFormat="0" applyAlignment="0" applyProtection="0"/>
    <xf numFmtId="0" fontId="62" fillId="0" borderId="0" applyNumberFormat="0" applyFill="0" applyBorder="0" applyAlignment="0" applyProtection="0"/>
    <xf numFmtId="0" fontId="63" fillId="7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" borderId="1" applyNumberFormat="0" applyAlignment="0" applyProtection="0"/>
    <xf numFmtId="0" fontId="68" fillId="0" borderId="6" applyNumberFormat="0" applyFill="0" applyAlignment="0" applyProtection="0"/>
    <xf numFmtId="0" fontId="69" fillId="16" borderId="0" applyNumberFormat="0" applyBorder="0" applyAlignment="0" applyProtection="0"/>
    <xf numFmtId="0" fontId="19" fillId="5" borderId="7" applyNumberFormat="0" applyFont="0" applyAlignment="0" applyProtection="0"/>
    <xf numFmtId="0" fontId="1" fillId="5" borderId="7" applyNumberFormat="0" applyFont="0" applyAlignment="0" applyProtection="0"/>
    <xf numFmtId="0" fontId="70" fillId="15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35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35" borderId="0" applyNumberFormat="0" applyBorder="0" applyAlignment="0" applyProtection="0"/>
    <xf numFmtId="0" fontId="70" fillId="36" borderId="8" applyNumberFormat="0" applyAlignment="0" applyProtection="0"/>
    <xf numFmtId="0" fontId="60" fillId="36" borderId="1" applyNumberFormat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16" fillId="0" borderId="0"/>
    <xf numFmtId="0" fontId="2" fillId="0" borderId="0"/>
    <xf numFmtId="0" fontId="75" fillId="0" borderId="9" applyNumberFormat="0" applyFill="0" applyAlignment="0" applyProtection="0"/>
    <xf numFmtId="0" fontId="69" fillId="37" borderId="0" applyNumberFormat="0" applyBorder="0" applyAlignment="0" applyProtection="0"/>
    <xf numFmtId="0" fontId="60" fillId="36" borderId="1" applyNumberFormat="0" applyAlignment="0" applyProtection="0"/>
    <xf numFmtId="0" fontId="16" fillId="0" borderId="0"/>
    <xf numFmtId="0" fontId="19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38" fillId="0" borderId="0"/>
    <xf numFmtId="0" fontId="15" fillId="0" borderId="0"/>
    <xf numFmtId="0" fontId="75" fillId="0" borderId="9" applyNumberFormat="0" applyFill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16" fillId="38" borderId="7" applyNumberFormat="0" applyFont="0" applyAlignment="0" applyProtection="0"/>
    <xf numFmtId="0" fontId="19" fillId="38" borderId="7" applyNumberFormat="0" applyFont="0" applyAlignment="0" applyProtection="0"/>
    <xf numFmtId="0" fontId="70" fillId="36" borderId="8" applyNumberFormat="0" applyAlignment="0" applyProtection="0"/>
    <xf numFmtId="0" fontId="69" fillId="37" borderId="0" applyNumberFormat="0" applyBorder="0" applyAlignment="0" applyProtection="0"/>
    <xf numFmtId="0" fontId="77" fillId="0" borderId="0"/>
    <xf numFmtId="0" fontId="62" fillId="0" borderId="0" applyNumberForma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336">
    <xf numFmtId="0" fontId="0" fillId="0" borderId="0" xfId="0"/>
    <xf numFmtId="0" fontId="6" fillId="0" borderId="13" xfId="132" applyFont="1" applyBorder="1" applyAlignment="1">
      <alignment vertical="center" wrapText="1"/>
    </xf>
    <xf numFmtId="0" fontId="2" fillId="0" borderId="0" xfId="137" applyFont="1"/>
    <xf numFmtId="0" fontId="2" fillId="0" borderId="0" xfId="141" applyFont="1" applyAlignment="1">
      <alignment vertical="center" wrapText="1"/>
    </xf>
    <xf numFmtId="0" fontId="18" fillId="0" borderId="13" xfId="132" applyFont="1" applyFill="1" applyBorder="1" applyAlignment="1">
      <alignment horizontal="center" vertical="center"/>
    </xf>
    <xf numFmtId="0" fontId="18" fillId="0" borderId="13" xfId="132" applyFont="1" applyFill="1" applyBorder="1" applyAlignment="1">
      <alignment horizontal="center" vertical="center" wrapText="1"/>
    </xf>
    <xf numFmtId="0" fontId="5" fillId="0" borderId="13" xfId="141" applyFont="1" applyBorder="1" applyAlignment="1">
      <alignment horizontal="center" vertical="center" wrapText="1"/>
    </xf>
    <xf numFmtId="0" fontId="5" fillId="0" borderId="13" xfId="141" applyFont="1" applyFill="1" applyBorder="1" applyAlignment="1">
      <alignment horizontal="center" vertical="center" wrapText="1"/>
    </xf>
    <xf numFmtId="0" fontId="12" fillId="0" borderId="0" xfId="141" applyFont="1" applyAlignment="1">
      <alignment vertical="center" wrapText="1"/>
    </xf>
    <xf numFmtId="0" fontId="6" fillId="4" borderId="13" xfId="141" applyFont="1" applyFill="1" applyBorder="1" applyAlignment="1">
      <alignment vertical="center" wrapText="1"/>
    </xf>
    <xf numFmtId="165" fontId="7" fillId="4" borderId="13" xfId="137" applyNumberFormat="1" applyFont="1" applyFill="1" applyBorder="1" applyAlignment="1">
      <alignment horizontal="center" vertical="center" wrapText="1"/>
    </xf>
    <xf numFmtId="165" fontId="12" fillId="0" borderId="0" xfId="141" applyNumberFormat="1" applyFont="1" applyAlignment="1">
      <alignment vertical="center" wrapText="1"/>
    </xf>
    <xf numFmtId="0" fontId="6" fillId="0" borderId="13" xfId="137" applyFont="1" applyBorder="1" applyAlignment="1">
      <alignment horizontal="left" vertical="center" wrapText="1"/>
    </xf>
    <xf numFmtId="0" fontId="6" fillId="0" borderId="13" xfId="141" applyFont="1" applyBorder="1" applyAlignment="1">
      <alignment vertical="center" wrapText="1"/>
    </xf>
    <xf numFmtId="166" fontId="7" fillId="0" borderId="13" xfId="132" applyNumberFormat="1" applyFont="1" applyFill="1" applyBorder="1" applyAlignment="1">
      <alignment horizontal="center" vertical="center"/>
    </xf>
    <xf numFmtId="166" fontId="7" fillId="0" borderId="13" xfId="133" applyNumberFormat="1" applyFont="1" applyFill="1" applyBorder="1" applyAlignment="1">
      <alignment horizontal="center" vertical="center"/>
    </xf>
    <xf numFmtId="0" fontId="17" fillId="0" borderId="0" xfId="137" applyFont="1" applyFill="1"/>
    <xf numFmtId="3" fontId="17" fillId="0" borderId="0" xfId="137" applyNumberFormat="1" applyFont="1" applyFill="1"/>
    <xf numFmtId="166" fontId="7" fillId="0" borderId="13" xfId="141" applyNumberFormat="1" applyFont="1" applyBorder="1" applyAlignment="1">
      <alignment horizontal="center" vertical="center" wrapText="1"/>
    </xf>
    <xf numFmtId="166" fontId="7" fillId="0" borderId="13" xfId="141" applyNumberFormat="1" applyFont="1" applyFill="1" applyBorder="1" applyAlignment="1">
      <alignment horizontal="center" vertical="center" wrapText="1"/>
    </xf>
    <xf numFmtId="0" fontId="21" fillId="0" borderId="13" xfId="132" applyFont="1" applyFill="1" applyBorder="1" applyAlignment="1">
      <alignment horizontal="center" vertical="center"/>
    </xf>
    <xf numFmtId="166" fontId="7" fillId="4" borderId="13" xfId="137" applyNumberFormat="1" applyFont="1" applyFill="1" applyBorder="1" applyAlignment="1">
      <alignment horizontal="center" vertical="center"/>
    </xf>
    <xf numFmtId="166" fontId="35" fillId="0" borderId="0" xfId="141" applyNumberFormat="1" applyFont="1" applyAlignment="1">
      <alignment vertical="center" wrapText="1"/>
    </xf>
    <xf numFmtId="0" fontId="20" fillId="0" borderId="0" xfId="141" applyFont="1" applyFill="1" applyAlignment="1">
      <alignment horizontal="center" vertical="top" wrapText="1"/>
    </xf>
    <xf numFmtId="0" fontId="39" fillId="0" borderId="0" xfId="142" applyFont="1" applyFill="1" applyBorder="1" applyAlignment="1">
      <alignment vertical="top" wrapText="1"/>
    </xf>
    <xf numFmtId="0" fontId="28" fillId="0" borderId="0" xfId="142" applyFont="1" applyFill="1" applyBorder="1"/>
    <xf numFmtId="0" fontId="40" fillId="0" borderId="14" xfId="142" applyFont="1" applyFill="1" applyBorder="1" applyAlignment="1">
      <alignment horizontal="center" vertical="top"/>
    </xf>
    <xf numFmtId="0" fontId="40" fillId="0" borderId="0" xfId="142" applyFont="1" applyFill="1" applyBorder="1" applyAlignment="1">
      <alignment horizontal="center" vertical="top"/>
    </xf>
    <xf numFmtId="0" fontId="41" fillId="0" borderId="0" xfId="142" applyFont="1" applyFill="1" applyAlignment="1">
      <alignment vertical="top"/>
    </xf>
    <xf numFmtId="0" fontId="29" fillId="0" borderId="0" xfId="142" applyFont="1" applyFill="1" applyAlignment="1">
      <alignment vertical="top"/>
    </xf>
    <xf numFmtId="0" fontId="42" fillId="0" borderId="0" xfId="142" applyFont="1" applyFill="1" applyAlignment="1">
      <alignment horizontal="center" vertical="center" wrapText="1"/>
    </xf>
    <xf numFmtId="0" fontId="42" fillId="0" borderId="0" xfId="142" applyFont="1" applyFill="1" applyAlignment="1">
      <alignment vertical="center" wrapText="1"/>
    </xf>
    <xf numFmtId="0" fontId="44" fillId="0" borderId="13" xfId="142" applyFont="1" applyFill="1" applyBorder="1" applyAlignment="1">
      <alignment horizontal="center" vertical="center" wrapText="1"/>
    </xf>
    <xf numFmtId="1" fontId="44" fillId="0" borderId="13" xfId="142" applyNumberFormat="1" applyFont="1" applyFill="1" applyBorder="1" applyAlignment="1">
      <alignment horizontal="center" vertical="center" wrapText="1"/>
    </xf>
    <xf numFmtId="0" fontId="44" fillId="0" borderId="0" xfId="142" applyFont="1" applyFill="1" applyAlignment="1">
      <alignment vertical="center" wrapText="1"/>
    </xf>
    <xf numFmtId="3" fontId="36" fillId="0" borderId="13" xfId="142" applyNumberFormat="1" applyFont="1" applyFill="1" applyBorder="1" applyAlignment="1">
      <alignment horizontal="center" vertical="center"/>
    </xf>
    <xf numFmtId="165" fontId="36" fillId="0" borderId="13" xfId="142" applyNumberFormat="1" applyFont="1" applyFill="1" applyBorder="1" applyAlignment="1">
      <alignment horizontal="center" vertical="center"/>
    </xf>
    <xf numFmtId="3" fontId="36" fillId="0" borderId="0" xfId="142" applyNumberFormat="1" applyFont="1" applyFill="1" applyAlignment="1">
      <alignment vertical="center"/>
    </xf>
    <xf numFmtId="0" fontId="36" fillId="0" borderId="0" xfId="142" applyFont="1" applyFill="1" applyAlignment="1">
      <alignment vertical="center"/>
    </xf>
    <xf numFmtId="0" fontId="33" fillId="0" borderId="13" xfId="142" applyFont="1" applyFill="1" applyBorder="1"/>
    <xf numFmtId="3" fontId="33" fillId="0" borderId="13" xfId="142" applyNumberFormat="1" applyFont="1" applyFill="1" applyBorder="1" applyAlignment="1">
      <alignment horizontal="center" vertical="center"/>
    </xf>
    <xf numFmtId="165" fontId="33" fillId="0" borderId="13" xfId="142" applyNumberFormat="1" applyFont="1" applyFill="1" applyBorder="1" applyAlignment="1">
      <alignment horizontal="center" vertical="center"/>
    </xf>
    <xf numFmtId="0" fontId="18" fillId="0" borderId="13" xfId="139" applyFont="1" applyFill="1" applyBorder="1" applyAlignment="1">
      <alignment horizontal="center" vertical="center"/>
    </xf>
    <xf numFmtId="3" fontId="36" fillId="0" borderId="0" xfId="142" applyNumberFormat="1" applyFont="1" applyFill="1" applyAlignment="1">
      <alignment horizontal="center" vertical="center"/>
    </xf>
    <xf numFmtId="3" fontId="33" fillId="0" borderId="0" xfId="142" applyNumberFormat="1" applyFont="1" applyFill="1"/>
    <xf numFmtId="0" fontId="33" fillId="0" borderId="0" xfId="142" applyFont="1" applyFill="1"/>
    <xf numFmtId="0" fontId="33" fillId="0" borderId="0" xfId="142" applyFont="1" applyFill="1" applyAlignment="1">
      <alignment horizontal="center" vertical="top"/>
    </xf>
    <xf numFmtId="0" fontId="34" fillId="0" borderId="0" xfId="142" applyFont="1" applyFill="1"/>
    <xf numFmtId="0" fontId="32" fillId="0" borderId="0" xfId="142" applyFont="1" applyFill="1"/>
    <xf numFmtId="0" fontId="41" fillId="0" borderId="0" xfId="142" applyFont="1" applyFill="1"/>
    <xf numFmtId="0" fontId="32" fillId="0" borderId="0" xfId="138" applyFont="1" applyFill="1"/>
    <xf numFmtId="0" fontId="45" fillId="0" borderId="0" xfId="142" applyFont="1" applyFill="1"/>
    <xf numFmtId="0" fontId="30" fillId="0" borderId="0" xfId="138" applyFont="1" applyFill="1"/>
    <xf numFmtId="1" fontId="3" fillId="0" borderId="0" xfId="128" applyNumberFormat="1" applyFont="1" applyFill="1" applyAlignment="1" applyProtection="1">
      <alignment horizontal="center" wrapText="1"/>
      <protection locked="0"/>
    </xf>
    <xf numFmtId="1" fontId="3" fillId="0" borderId="0" xfId="128" applyNumberFormat="1" applyFont="1" applyFill="1" applyAlignment="1" applyProtection="1">
      <alignment wrapText="1"/>
      <protection locked="0"/>
    </xf>
    <xf numFmtId="1" fontId="23" fillId="0" borderId="0" xfId="128" applyNumberFormat="1" applyFont="1" applyFill="1" applyAlignment="1" applyProtection="1">
      <alignment wrapText="1"/>
      <protection locked="0"/>
    </xf>
    <xf numFmtId="1" fontId="9" fillId="0" borderId="0" xfId="128" applyNumberFormat="1" applyFont="1" applyFill="1" applyAlignment="1" applyProtection="1">
      <alignment wrapText="1"/>
      <protection locked="0"/>
    </xf>
    <xf numFmtId="1" fontId="2" fillId="0" borderId="0" xfId="128" applyNumberFormat="1" applyFont="1" applyFill="1" applyProtection="1">
      <protection locked="0"/>
    </xf>
    <xf numFmtId="1" fontId="2" fillId="4" borderId="0" xfId="128" applyNumberFormat="1" applyFont="1" applyFill="1" applyProtection="1">
      <protection locked="0"/>
    </xf>
    <xf numFmtId="1" fontId="12" fillId="0" borderId="0" xfId="128" applyNumberFormat="1" applyFont="1" applyFill="1" applyProtection="1">
      <protection locked="0"/>
    </xf>
    <xf numFmtId="1" fontId="2" fillId="0" borderId="0" xfId="128" applyNumberFormat="1" applyFont="1" applyFill="1" applyBorder="1" applyAlignment="1" applyProtection="1">
      <protection locked="0"/>
    </xf>
    <xf numFmtId="1" fontId="11" fillId="0" borderId="15" xfId="128" applyNumberFormat="1" applyFont="1" applyFill="1" applyBorder="1" applyAlignment="1" applyProtection="1">
      <alignment horizontal="center" vertical="center"/>
      <protection locked="0"/>
    </xf>
    <xf numFmtId="1" fontId="46" fillId="0" borderId="15" xfId="128" applyNumberFormat="1" applyFont="1" applyFill="1" applyBorder="1" applyAlignment="1" applyProtection="1">
      <alignment horizontal="center" vertical="center"/>
      <protection locked="0"/>
    </xf>
    <xf numFmtId="1" fontId="47" fillId="0" borderId="13" xfId="128" applyNumberFormat="1" applyFont="1" applyFill="1" applyBorder="1" applyAlignment="1" applyProtection="1">
      <alignment horizontal="center"/>
    </xf>
    <xf numFmtId="1" fontId="47" fillId="0" borderId="0" xfId="128" applyNumberFormat="1" applyFont="1" applyFill="1" applyProtection="1">
      <protection locked="0"/>
    </xf>
    <xf numFmtId="3" fontId="13" fillId="0" borderId="13" xfId="128" applyNumberFormat="1" applyFont="1" applyFill="1" applyBorder="1" applyAlignment="1" applyProtection="1">
      <alignment horizontal="center" vertical="center" wrapText="1" shrinkToFit="1"/>
    </xf>
    <xf numFmtId="166" fontId="13" fillId="0" borderId="13" xfId="128" applyNumberFormat="1" applyFont="1" applyFill="1" applyBorder="1" applyAlignment="1" applyProtection="1">
      <alignment horizontal="center" vertical="center" wrapText="1" shrinkToFit="1"/>
    </xf>
    <xf numFmtId="3" fontId="13" fillId="0" borderId="13" xfId="128" applyNumberFormat="1" applyFont="1" applyFill="1" applyBorder="1" applyAlignment="1" applyProtection="1">
      <alignment horizontal="center" vertical="center"/>
    </xf>
    <xf numFmtId="1" fontId="11" fillId="0" borderId="0" xfId="128" applyNumberFormat="1" applyFont="1" applyFill="1" applyBorder="1" applyAlignment="1" applyProtection="1">
      <alignment vertical="center"/>
      <protection locked="0"/>
    </xf>
    <xf numFmtId="0" fontId="5" fillId="0" borderId="13" xfId="143" applyFont="1" applyFill="1" applyBorder="1" applyAlignment="1">
      <alignment horizontal="left"/>
    </xf>
    <xf numFmtId="3" fontId="18" fillId="0" borderId="13" xfId="143" applyNumberFormat="1" applyFont="1" applyFill="1" applyBorder="1" applyAlignment="1">
      <alignment horizontal="center" vertical="center"/>
    </xf>
    <xf numFmtId="166" fontId="18" fillId="0" borderId="13" xfId="143" applyNumberFormat="1" applyFont="1" applyFill="1" applyBorder="1" applyAlignment="1">
      <alignment horizontal="center" vertical="center"/>
    </xf>
    <xf numFmtId="3" fontId="18" fillId="0" borderId="13" xfId="128" applyNumberFormat="1" applyFont="1" applyFill="1" applyBorder="1" applyAlignment="1" applyProtection="1">
      <alignment horizontal="center" vertical="center"/>
      <protection locked="0"/>
    </xf>
    <xf numFmtId="3" fontId="18" fillId="0" borderId="13" xfId="128" applyNumberFormat="1" applyFont="1" applyFill="1" applyBorder="1" applyAlignment="1" applyProtection="1">
      <alignment horizontal="center"/>
      <protection locked="0"/>
    </xf>
    <xf numFmtId="3" fontId="18" fillId="0" borderId="13" xfId="128" applyNumberFormat="1" applyFont="1" applyFill="1" applyBorder="1" applyAlignment="1" applyProtection="1">
      <alignment horizontal="center" vertical="center"/>
    </xf>
    <xf numFmtId="165" fontId="18" fillId="0" borderId="13" xfId="128" applyNumberFormat="1" applyFont="1" applyFill="1" applyBorder="1" applyAlignment="1" applyProtection="1">
      <alignment horizontal="center" vertical="center"/>
    </xf>
    <xf numFmtId="3" fontId="18" fillId="0" borderId="13" xfId="128" applyNumberFormat="1" applyFont="1" applyFill="1" applyBorder="1" applyAlignment="1">
      <alignment horizontal="center" vertical="center"/>
    </xf>
    <xf numFmtId="1" fontId="5" fillId="0" borderId="0" xfId="128" applyNumberFormat="1" applyFont="1" applyFill="1" applyBorder="1" applyAlignment="1" applyProtection="1">
      <alignment vertical="center"/>
      <protection locked="0"/>
    </xf>
    <xf numFmtId="1" fontId="5" fillId="0" borderId="0" xfId="128" applyNumberFormat="1" applyFont="1" applyFill="1" applyBorder="1" applyAlignment="1" applyProtection="1">
      <alignment horizontal="right"/>
      <protection locked="0"/>
    </xf>
    <xf numFmtId="1" fontId="5" fillId="4" borderId="0" xfId="128" applyNumberFormat="1" applyFont="1" applyFill="1" applyBorder="1" applyAlignment="1" applyProtection="1">
      <alignment horizontal="right"/>
      <protection locked="0"/>
    </xf>
    <xf numFmtId="1" fontId="5" fillId="0" borderId="0" xfId="128" applyNumberFormat="1" applyFont="1" applyFill="1" applyBorder="1" applyAlignment="1" applyProtection="1">
      <alignment horizontal="left" wrapText="1" shrinkToFit="1"/>
      <protection locked="0"/>
    </xf>
    <xf numFmtId="1" fontId="23" fillId="0" borderId="0" xfId="128" applyNumberFormat="1" applyFont="1" applyFill="1" applyBorder="1" applyAlignment="1" applyProtection="1">
      <alignment horizontal="right"/>
      <protection locked="0"/>
    </xf>
    <xf numFmtId="3" fontId="18" fillId="0" borderId="13" xfId="136" applyNumberFormat="1" applyFont="1" applyFill="1" applyBorder="1" applyAlignment="1">
      <alignment horizontal="center"/>
    </xf>
    <xf numFmtId="0" fontId="33" fillId="0" borderId="0" xfId="138" applyFont="1" applyFill="1"/>
    <xf numFmtId="0" fontId="43" fillId="0" borderId="0" xfId="138" applyFont="1" applyFill="1"/>
    <xf numFmtId="1" fontId="52" fillId="0" borderId="0" xfId="140" applyNumberFormat="1" applyFont="1" applyBorder="1" applyAlignment="1" applyProtection="1">
      <protection locked="0"/>
    </xf>
    <xf numFmtId="1" fontId="3" fillId="0" borderId="0" xfId="140" applyNumberFormat="1" applyFont="1" applyAlignment="1" applyProtection="1">
      <alignment wrapText="1"/>
      <protection locked="0"/>
    </xf>
    <xf numFmtId="1" fontId="3" fillId="0" borderId="0" xfId="140" applyNumberFormat="1" applyFont="1" applyFill="1" applyAlignment="1" applyProtection="1">
      <alignment wrapText="1"/>
      <protection locked="0"/>
    </xf>
    <xf numFmtId="1" fontId="2" fillId="0" borderId="0" xfId="140" applyNumberFormat="1" applyFont="1" applyProtection="1">
      <protection locked="0"/>
    </xf>
    <xf numFmtId="1" fontId="6" fillId="0" borderId="0" xfId="140" applyNumberFormat="1" applyFont="1" applyAlignment="1" applyProtection="1">
      <alignment horizontal="center" vertical="center" wrapText="1"/>
      <protection locked="0"/>
    </xf>
    <xf numFmtId="1" fontId="6" fillId="0" borderId="0" xfId="140" applyNumberFormat="1" applyFont="1" applyFill="1" applyAlignment="1" applyProtection="1">
      <alignment horizontal="center" vertical="center" wrapText="1"/>
      <protection locked="0"/>
    </xf>
    <xf numFmtId="1" fontId="50" fillId="0" borderId="14" xfId="140" applyNumberFormat="1" applyFont="1" applyBorder="1" applyAlignment="1" applyProtection="1">
      <protection locked="0"/>
    </xf>
    <xf numFmtId="1" fontId="2" fillId="0" borderId="14" xfId="140" applyNumberFormat="1" applyFont="1" applyFill="1" applyBorder="1" applyAlignment="1" applyProtection="1">
      <alignment horizontal="center"/>
      <protection locked="0"/>
    </xf>
    <xf numFmtId="1" fontId="50" fillId="0" borderId="14" xfId="140" applyNumberFormat="1" applyFont="1" applyFill="1" applyBorder="1" applyAlignment="1" applyProtection="1">
      <protection locked="0"/>
    </xf>
    <xf numFmtId="1" fontId="11" fillId="0" borderId="14" xfId="140" applyNumberFormat="1" applyFont="1" applyFill="1" applyBorder="1" applyAlignment="1" applyProtection="1">
      <alignment horizontal="center"/>
      <protection locked="0"/>
    </xf>
    <xf numFmtId="1" fontId="2" fillId="4" borderId="0" xfId="140" applyNumberFormat="1" applyFont="1" applyFill="1" applyBorder="1" applyAlignment="1" applyProtection="1">
      <alignment horizontal="center" vertical="center" wrapText="1"/>
    </xf>
    <xf numFmtId="1" fontId="2" fillId="0" borderId="0" xfId="140" applyNumberFormat="1" applyFont="1" applyFill="1" applyBorder="1" applyAlignment="1" applyProtection="1">
      <alignment horizontal="center" vertical="center" wrapText="1"/>
    </xf>
    <xf numFmtId="1" fontId="51" fillId="0" borderId="0" xfId="140" applyNumberFormat="1" applyFont="1" applyProtection="1">
      <protection locked="0"/>
    </xf>
    <xf numFmtId="1" fontId="51" fillId="0" borderId="0" xfId="140" applyNumberFormat="1" applyFont="1" applyBorder="1" applyAlignment="1" applyProtection="1">
      <protection locked="0"/>
    </xf>
    <xf numFmtId="1" fontId="2" fillId="0" borderId="0" xfId="140" applyNumberFormat="1" applyFont="1" applyBorder="1" applyAlignment="1" applyProtection="1">
      <protection locked="0"/>
    </xf>
    <xf numFmtId="1" fontId="51" fillId="0" borderId="13" xfId="140" applyNumberFormat="1" applyFont="1" applyFill="1" applyBorder="1" applyAlignment="1" applyProtection="1">
      <alignment horizontal="center"/>
    </xf>
    <xf numFmtId="1" fontId="51" fillId="4" borderId="13" xfId="140" applyNumberFormat="1" applyFont="1" applyFill="1" applyBorder="1" applyAlignment="1" applyProtection="1">
      <alignment horizontal="center"/>
    </xf>
    <xf numFmtId="1" fontId="51" fillId="4" borderId="0" xfId="140" applyNumberFormat="1" applyFont="1" applyFill="1" applyBorder="1" applyAlignment="1" applyProtection="1">
      <alignment horizontal="center"/>
    </xf>
    <xf numFmtId="1" fontId="51" fillId="0" borderId="0" xfId="140" applyNumberFormat="1" applyFont="1" applyFill="1" applyBorder="1" applyAlignment="1" applyProtection="1">
      <alignment horizontal="center"/>
    </xf>
    <xf numFmtId="0" fontId="13" fillId="0" borderId="13" xfId="140" applyNumberFormat="1" applyFont="1" applyBorder="1" applyAlignment="1" applyProtection="1">
      <alignment horizontal="center" vertical="center" wrapText="1" shrinkToFit="1"/>
    </xf>
    <xf numFmtId="3" fontId="13" fillId="0" borderId="13" xfId="140" applyNumberFormat="1" applyFont="1" applyFill="1" applyBorder="1" applyAlignment="1" applyProtection="1">
      <alignment horizontal="center" vertical="center"/>
    </xf>
    <xf numFmtId="165" fontId="12" fillId="4" borderId="0" xfId="140" applyNumberFormat="1" applyFont="1" applyFill="1" applyBorder="1" applyAlignment="1" applyProtection="1">
      <alignment horizontal="center" vertical="center"/>
    </xf>
    <xf numFmtId="165" fontId="12" fillId="0" borderId="0" xfId="140" applyNumberFormat="1" applyFont="1" applyBorder="1" applyAlignment="1" applyProtection="1">
      <alignment horizontal="center" vertical="center"/>
    </xf>
    <xf numFmtId="1" fontId="5" fillId="0" borderId="0" xfId="140" applyNumberFormat="1" applyFont="1" applyFill="1" applyBorder="1" applyAlignment="1" applyProtection="1">
      <alignment horizontal="right"/>
      <protection locked="0"/>
    </xf>
    <xf numFmtId="1" fontId="5" fillId="0" borderId="0" xfId="140" applyNumberFormat="1" applyFont="1" applyBorder="1" applyAlignment="1" applyProtection="1">
      <alignment horizontal="right"/>
      <protection locked="0"/>
    </xf>
    <xf numFmtId="1" fontId="5" fillId="0" borderId="0" xfId="140" applyNumberFormat="1" applyFont="1" applyBorder="1" applyAlignment="1" applyProtection="1">
      <alignment horizontal="left" wrapText="1" shrinkToFit="1"/>
      <protection locked="0"/>
    </xf>
    <xf numFmtId="1" fontId="2" fillId="0" borderId="0" xfId="140" applyNumberFormat="1" applyFont="1" applyFill="1" applyBorder="1" applyAlignment="1" applyProtection="1">
      <alignment horizontal="left"/>
      <protection locked="0"/>
    </xf>
    <xf numFmtId="0" fontId="2" fillId="0" borderId="0" xfId="141" applyFont="1" applyFill="1" applyAlignment="1">
      <alignment vertical="center" wrapText="1"/>
    </xf>
    <xf numFmtId="1" fontId="12" fillId="0" borderId="0" xfId="140" applyNumberFormat="1" applyFont="1" applyAlignment="1" applyProtection="1">
      <alignment horizontal="right"/>
      <protection locked="0"/>
    </xf>
    <xf numFmtId="1" fontId="14" fillId="0" borderId="16" xfId="140" applyNumberFormat="1" applyFont="1" applyBorder="1" applyAlignment="1" applyProtection="1">
      <protection locked="0"/>
    </xf>
    <xf numFmtId="1" fontId="14" fillId="0" borderId="17" xfId="140" applyNumberFormat="1" applyFont="1" applyBorder="1" applyAlignment="1" applyProtection="1">
      <protection locked="0"/>
    </xf>
    <xf numFmtId="1" fontId="14" fillId="0" borderId="15" xfId="140" applyNumberFormat="1" applyFont="1" applyBorder="1" applyAlignment="1" applyProtection="1">
      <protection locked="0"/>
    </xf>
    <xf numFmtId="1" fontId="11" fillId="4" borderId="15" xfId="140" applyNumberFormat="1" applyFont="1" applyFill="1" applyBorder="1" applyAlignment="1" applyProtection="1">
      <alignment horizontal="center" vertical="center"/>
      <protection locked="0"/>
    </xf>
    <xf numFmtId="1" fontId="2" fillId="4" borderId="15" xfId="140" applyNumberFormat="1" applyFont="1" applyFill="1" applyBorder="1" applyAlignment="1" applyProtection="1">
      <alignment horizontal="center" vertical="center"/>
      <protection locked="0"/>
    </xf>
    <xf numFmtId="1" fontId="2" fillId="4" borderId="0" xfId="140" applyNumberFormat="1" applyFont="1" applyFill="1" applyBorder="1" applyAlignment="1" applyProtection="1">
      <alignment horizontal="center" vertical="center"/>
      <protection locked="0"/>
    </xf>
    <xf numFmtId="1" fontId="2" fillId="0" borderId="0" xfId="140" applyNumberFormat="1" applyFont="1" applyBorder="1" applyAlignment="1" applyProtection="1">
      <alignment horizontal="center" vertical="center"/>
      <protection locked="0"/>
    </xf>
    <xf numFmtId="165" fontId="9" fillId="4" borderId="0" xfId="140" applyNumberFormat="1" applyFont="1" applyFill="1" applyBorder="1" applyAlignment="1" applyProtection="1">
      <alignment horizontal="center" vertical="center"/>
    </xf>
    <xf numFmtId="165" fontId="9" fillId="0" borderId="0" xfId="140" applyNumberFormat="1" applyFont="1" applyBorder="1" applyAlignment="1" applyProtection="1">
      <alignment horizontal="center" vertical="center"/>
    </xf>
    <xf numFmtId="1" fontId="3" fillId="0" borderId="0" xfId="140" applyNumberFormat="1" applyFont="1" applyFill="1" applyBorder="1" applyAlignment="1" applyProtection="1">
      <alignment vertical="center"/>
      <protection locked="0"/>
    </xf>
    <xf numFmtId="3" fontId="18" fillId="0" borderId="13" xfId="140" applyNumberFormat="1" applyFont="1" applyFill="1" applyBorder="1" applyAlignment="1" applyProtection="1">
      <alignment horizontal="center" vertical="center"/>
    </xf>
    <xf numFmtId="165" fontId="12" fillId="0" borderId="0" xfId="140" applyNumberFormat="1" applyFont="1" applyFill="1" applyBorder="1" applyAlignment="1" applyProtection="1">
      <alignment horizontal="center" vertical="center"/>
    </xf>
    <xf numFmtId="0" fontId="53" fillId="0" borderId="0" xfId="142" applyFont="1" applyFill="1" applyBorder="1"/>
    <xf numFmtId="0" fontId="54" fillId="0" borderId="13" xfId="142" applyFont="1" applyFill="1" applyBorder="1" applyAlignment="1">
      <alignment horizontal="center" wrapText="1"/>
    </xf>
    <xf numFmtId="1" fontId="54" fillId="0" borderId="13" xfId="142" applyNumberFormat="1" applyFont="1" applyFill="1" applyBorder="1" applyAlignment="1">
      <alignment horizontal="center" wrapText="1"/>
    </xf>
    <xf numFmtId="0" fontId="54" fillId="0" borderId="0" xfId="142" applyFont="1" applyFill="1" applyAlignment="1">
      <alignment vertical="center" wrapText="1"/>
    </xf>
    <xf numFmtId="1" fontId="6" fillId="0" borderId="14" xfId="12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37" applyFont="1" applyFill="1"/>
    <xf numFmtId="0" fontId="12" fillId="0" borderId="0" xfId="141" applyFont="1" applyFill="1" applyAlignment="1">
      <alignment vertical="center" wrapText="1"/>
    </xf>
    <xf numFmtId="0" fontId="6" fillId="0" borderId="13" xfId="141" applyFont="1" applyFill="1" applyBorder="1" applyAlignment="1">
      <alignment vertical="center" wrapText="1"/>
    </xf>
    <xf numFmtId="0" fontId="6" fillId="0" borderId="13" xfId="137" applyFont="1" applyFill="1" applyBorder="1" applyAlignment="1">
      <alignment horizontal="left" vertical="center" wrapText="1"/>
    </xf>
    <xf numFmtId="1" fontId="6" fillId="0" borderId="0" xfId="128" applyNumberFormat="1" applyFont="1" applyFill="1" applyBorder="1" applyAlignment="1" applyProtection="1">
      <alignment vertical="center" wrapText="1"/>
      <protection locked="0"/>
    </xf>
    <xf numFmtId="1" fontId="6" fillId="0" borderId="0" xfId="128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142" applyFont="1" applyFill="1" applyBorder="1" applyAlignment="1">
      <alignment vertical="top"/>
    </xf>
    <xf numFmtId="3" fontId="18" fillId="0" borderId="13" xfId="139" applyNumberFormat="1" applyFont="1" applyFill="1" applyBorder="1" applyAlignment="1">
      <alignment horizontal="center" vertical="center"/>
    </xf>
    <xf numFmtId="0" fontId="33" fillId="0" borderId="13" xfId="142" applyFont="1" applyFill="1" applyBorder="1" applyAlignment="1">
      <alignment horizontal="left" vertical="center"/>
    </xf>
    <xf numFmtId="0" fontId="28" fillId="0" borderId="13" xfId="142" applyFont="1" applyFill="1" applyBorder="1" applyAlignment="1">
      <alignment horizontal="center" vertical="center" wrapText="1"/>
    </xf>
    <xf numFmtId="0" fontId="4" fillId="0" borderId="0" xfId="141" applyFont="1" applyFill="1" applyBorder="1" applyAlignment="1">
      <alignment horizontal="center" vertical="center" wrapText="1"/>
    </xf>
    <xf numFmtId="0" fontId="5" fillId="0" borderId="0" xfId="141" applyFont="1" applyFill="1" applyBorder="1" applyAlignment="1">
      <alignment horizontal="center" vertical="center" wrapText="1"/>
    </xf>
    <xf numFmtId="165" fontId="8" fillId="0" borderId="0" xfId="137" applyNumberFormat="1" applyFont="1" applyFill="1" applyBorder="1" applyAlignment="1">
      <alignment horizontal="center" vertical="center" wrapText="1"/>
    </xf>
    <xf numFmtId="166" fontId="12" fillId="0" borderId="0" xfId="141" applyNumberFormat="1" applyFont="1" applyFill="1" applyAlignment="1">
      <alignment vertical="center" wrapText="1"/>
    </xf>
    <xf numFmtId="166" fontId="35" fillId="0" borderId="0" xfId="137" applyNumberFormat="1" applyFont="1"/>
    <xf numFmtId="165" fontId="8" fillId="0" borderId="0" xfId="133" applyNumberFormat="1" applyFont="1" applyFill="1" applyBorder="1" applyAlignment="1">
      <alignment horizontal="center" vertical="center"/>
    </xf>
    <xf numFmtId="0" fontId="8" fillId="0" borderId="0" xfId="133" applyFont="1" applyFill="1" applyBorder="1" applyAlignment="1">
      <alignment horizontal="center" vertical="center"/>
    </xf>
    <xf numFmtId="1" fontId="12" fillId="0" borderId="0" xfId="140" applyNumberFormat="1" applyFont="1" applyAlignment="1" applyProtection="1">
      <alignment horizontal="right" vertical="top"/>
      <protection locked="0"/>
    </xf>
    <xf numFmtId="0" fontId="29" fillId="0" borderId="0" xfId="142" applyFont="1" applyFill="1" applyAlignment="1">
      <alignment horizontal="center" vertical="top"/>
    </xf>
    <xf numFmtId="165" fontId="13" fillId="0" borderId="13" xfId="128" applyNumberFormat="1" applyFont="1" applyFill="1" applyBorder="1" applyAlignment="1" applyProtection="1">
      <alignment horizontal="center" vertical="center"/>
    </xf>
    <xf numFmtId="166" fontId="13" fillId="0" borderId="13" xfId="128" applyNumberFormat="1" applyFont="1" applyFill="1" applyBorder="1" applyAlignment="1" applyProtection="1">
      <alignment horizontal="center" vertical="center"/>
      <protection locked="0"/>
    </xf>
    <xf numFmtId="166" fontId="18" fillId="0" borderId="13" xfId="128" applyNumberFormat="1" applyFont="1" applyFill="1" applyBorder="1" applyAlignment="1" applyProtection="1">
      <alignment horizontal="center" vertical="center"/>
      <protection locked="0"/>
    </xf>
    <xf numFmtId="0" fontId="18" fillId="0" borderId="13" xfId="143" applyFont="1" applyFill="1" applyBorder="1" applyAlignment="1">
      <alignment horizontal="left"/>
    </xf>
    <xf numFmtId="3" fontId="18" fillId="0" borderId="13" xfId="136" applyNumberFormat="1" applyFont="1" applyFill="1" applyBorder="1" applyAlignment="1">
      <alignment horizontal="center" vertical="center"/>
    </xf>
    <xf numFmtId="165" fontId="18" fillId="0" borderId="13" xfId="140" applyNumberFormat="1" applyFont="1" applyFill="1" applyBorder="1" applyAlignment="1" applyProtection="1">
      <alignment horizontal="center" vertical="center"/>
    </xf>
    <xf numFmtId="3" fontId="18" fillId="0" borderId="13" xfId="140" applyNumberFormat="1" applyFont="1" applyFill="1" applyBorder="1" applyAlignment="1" applyProtection="1">
      <alignment horizontal="center"/>
      <protection locked="0"/>
    </xf>
    <xf numFmtId="0" fontId="20" fillId="0" borderId="0" xfId="137" applyFont="1" applyFill="1" applyAlignment="1">
      <alignment horizontal="center" vertical="top" wrapText="1"/>
    </xf>
    <xf numFmtId="0" fontId="21" fillId="0" borderId="0" xfId="133" applyFont="1" applyFill="1" applyBorder="1" applyAlignment="1">
      <alignment horizontal="center" vertical="center"/>
    </xf>
    <xf numFmtId="0" fontId="18" fillId="0" borderId="13" xfId="133" applyFont="1" applyFill="1" applyBorder="1" applyAlignment="1">
      <alignment horizontal="center" vertical="center"/>
    </xf>
    <xf numFmtId="0" fontId="18" fillId="0" borderId="13" xfId="133" applyFont="1" applyFill="1" applyBorder="1" applyAlignment="1">
      <alignment horizontal="center" vertical="center" wrapText="1"/>
    </xf>
    <xf numFmtId="0" fontId="18" fillId="0" borderId="0" xfId="133" applyFont="1" applyFill="1" applyBorder="1" applyAlignment="1">
      <alignment horizontal="center" vertical="center" wrapText="1"/>
    </xf>
    <xf numFmtId="0" fontId="22" fillId="0" borderId="0" xfId="133" applyFont="1" applyFill="1" applyBorder="1" applyAlignment="1">
      <alignment horizontal="center" vertical="center" wrapText="1"/>
    </xf>
    <xf numFmtId="0" fontId="21" fillId="0" borderId="13" xfId="133" applyFont="1" applyFill="1" applyBorder="1" applyAlignment="1">
      <alignment horizontal="center" vertical="center"/>
    </xf>
    <xf numFmtId="0" fontId="6" fillId="0" borderId="13" xfId="133" applyFont="1" applyFill="1" applyBorder="1" applyAlignment="1">
      <alignment vertical="center" wrapText="1"/>
    </xf>
    <xf numFmtId="1" fontId="2" fillId="0" borderId="15" xfId="140" applyNumberFormat="1" applyFont="1" applyFill="1" applyBorder="1" applyAlignment="1" applyProtection="1">
      <alignment horizontal="center" vertical="center"/>
      <protection locked="0"/>
    </xf>
    <xf numFmtId="165" fontId="13" fillId="0" borderId="13" xfId="140" applyNumberFormat="1" applyFont="1" applyFill="1" applyBorder="1" applyAlignment="1" applyProtection="1">
      <alignment horizontal="center" vertical="center"/>
    </xf>
    <xf numFmtId="3" fontId="12" fillId="0" borderId="0" xfId="140" applyNumberFormat="1" applyFont="1" applyBorder="1" applyAlignment="1" applyProtection="1">
      <alignment horizontal="center" vertical="center"/>
    </xf>
    <xf numFmtId="3" fontId="7" fillId="0" borderId="13" xfId="137" applyNumberFormat="1" applyFont="1" applyFill="1" applyBorder="1" applyAlignment="1">
      <alignment horizontal="center" vertical="center" wrapText="1"/>
    </xf>
    <xf numFmtId="3" fontId="7" fillId="0" borderId="13" xfId="132" applyNumberFormat="1" applyFont="1" applyFill="1" applyBorder="1" applyAlignment="1">
      <alignment horizontal="center" vertical="center"/>
    </xf>
    <xf numFmtId="1" fontId="6" fillId="0" borderId="13" xfId="141" applyNumberFormat="1" applyFont="1" applyFill="1" applyBorder="1" applyAlignment="1">
      <alignment horizontal="center" vertical="center" wrapText="1"/>
    </xf>
    <xf numFmtId="1" fontId="6" fillId="0" borderId="13" xfId="137" applyNumberFormat="1" applyFont="1" applyFill="1" applyBorder="1" applyAlignment="1">
      <alignment horizontal="center" vertical="center" wrapText="1"/>
    </xf>
    <xf numFmtId="3" fontId="6" fillId="0" borderId="13" xfId="137" applyNumberFormat="1" applyFont="1" applyFill="1" applyBorder="1" applyAlignment="1">
      <alignment horizontal="center" vertical="center" wrapText="1"/>
    </xf>
    <xf numFmtId="1" fontId="6" fillId="0" borderId="18" xfId="141" applyNumberFormat="1" applyFont="1" applyFill="1" applyBorder="1" applyAlignment="1">
      <alignment horizontal="center" vertical="center" wrapText="1"/>
    </xf>
    <xf numFmtId="1" fontId="6" fillId="0" borderId="18" xfId="137" applyNumberFormat="1" applyFont="1" applyFill="1" applyBorder="1" applyAlignment="1">
      <alignment horizontal="center" vertical="center"/>
    </xf>
    <xf numFmtId="1" fontId="6" fillId="0" borderId="13" xfId="137" applyNumberFormat="1" applyFont="1" applyFill="1" applyBorder="1" applyAlignment="1">
      <alignment horizontal="center" vertical="center"/>
    </xf>
    <xf numFmtId="1" fontId="6" fillId="0" borderId="13" xfId="132" applyNumberFormat="1" applyFont="1" applyFill="1" applyBorder="1" applyAlignment="1">
      <alignment horizontal="center" vertical="center" wrapText="1"/>
    </xf>
    <xf numFmtId="1" fontId="6" fillId="0" borderId="18" xfId="137" applyNumberFormat="1" applyFont="1" applyFill="1" applyBorder="1" applyAlignment="1">
      <alignment horizontal="center" vertical="center" wrapText="1"/>
    </xf>
    <xf numFmtId="3" fontId="7" fillId="0" borderId="13" xfId="133" applyNumberFormat="1" applyFont="1" applyFill="1" applyBorder="1" applyAlignment="1">
      <alignment horizontal="center" vertical="center"/>
    </xf>
    <xf numFmtId="1" fontId="6" fillId="0" borderId="13" xfId="133" applyNumberFormat="1" applyFont="1" applyFill="1" applyBorder="1" applyAlignment="1">
      <alignment horizontal="center" vertical="center" wrapText="1"/>
    </xf>
    <xf numFmtId="3" fontId="9" fillId="4" borderId="0" xfId="140" applyNumberFormat="1" applyFont="1" applyFill="1" applyBorder="1" applyAlignment="1" applyProtection="1">
      <alignment horizontal="center" vertical="center"/>
    </xf>
    <xf numFmtId="3" fontId="3" fillId="0" borderId="0" xfId="140" applyNumberFormat="1" applyFont="1" applyFill="1" applyBorder="1" applyAlignment="1" applyProtection="1">
      <alignment vertical="center"/>
      <protection locked="0"/>
    </xf>
    <xf numFmtId="3" fontId="12" fillId="4" borderId="0" xfId="140" applyNumberFormat="1" applyFont="1" applyFill="1" applyBorder="1" applyAlignment="1" applyProtection="1">
      <alignment horizontal="center" vertical="center"/>
    </xf>
    <xf numFmtId="3" fontId="5" fillId="0" borderId="0" xfId="140" applyNumberFormat="1" applyFont="1" applyFill="1" applyBorder="1" applyAlignment="1" applyProtection="1">
      <alignment horizontal="right"/>
      <protection locked="0"/>
    </xf>
    <xf numFmtId="3" fontId="12" fillId="0" borderId="0" xfId="140" applyNumberFormat="1" applyFont="1" applyFill="1" applyBorder="1" applyAlignment="1" applyProtection="1">
      <alignment horizontal="center" vertical="center"/>
    </xf>
    <xf numFmtId="3" fontId="6" fillId="0" borderId="13" xfId="133" applyNumberFormat="1" applyFont="1" applyFill="1" applyBorder="1" applyAlignment="1">
      <alignment horizontal="center" vertical="center" wrapText="1"/>
    </xf>
    <xf numFmtId="165" fontId="18" fillId="0" borderId="13" xfId="140" applyNumberFormat="1" applyFont="1" applyFill="1" applyBorder="1" applyAlignment="1" applyProtection="1">
      <alignment horizontal="center"/>
      <protection locked="0"/>
    </xf>
    <xf numFmtId="165" fontId="7" fillId="0" borderId="13" xfId="137" applyNumberFormat="1" applyFont="1" applyFill="1" applyBorder="1" applyAlignment="1">
      <alignment horizontal="center" vertical="center" wrapText="1"/>
    </xf>
    <xf numFmtId="0" fontId="20" fillId="0" borderId="0" xfId="137" applyFont="1" applyAlignment="1">
      <alignment vertical="top" wrapText="1"/>
    </xf>
    <xf numFmtId="0" fontId="2" fillId="0" borderId="0" xfId="141" applyFont="1" applyBorder="1" applyAlignment="1">
      <alignment vertical="center" wrapText="1"/>
    </xf>
    <xf numFmtId="0" fontId="17" fillId="0" borderId="0" xfId="141" applyFont="1" applyFill="1" applyAlignment="1">
      <alignment vertical="center" wrapText="1"/>
    </xf>
    <xf numFmtId="0" fontId="80" fillId="0" borderId="0" xfId="141" applyFont="1" applyFill="1" applyAlignment="1">
      <alignment horizontal="right" vertical="center" wrapText="1"/>
    </xf>
    <xf numFmtId="49" fontId="4" fillId="0" borderId="16" xfId="137" applyNumberFormat="1" applyFont="1" applyBorder="1" applyAlignment="1">
      <alignment horizontal="center" vertical="center" wrapText="1"/>
    </xf>
    <xf numFmtId="0" fontId="23" fillId="0" borderId="0" xfId="141" applyFont="1" applyAlignment="1">
      <alignment vertical="center" wrapText="1"/>
    </xf>
    <xf numFmtId="49" fontId="4" fillId="0" borderId="13" xfId="137" applyNumberFormat="1" applyFont="1" applyBorder="1" applyAlignment="1">
      <alignment horizontal="center" vertical="center" wrapText="1"/>
    </xf>
    <xf numFmtId="165" fontId="2" fillId="0" borderId="0" xfId="141" applyNumberFormat="1" applyFont="1" applyAlignment="1">
      <alignment vertical="center" wrapText="1"/>
    </xf>
    <xf numFmtId="3" fontId="2" fillId="0" borderId="0" xfId="141" applyNumberFormat="1" applyFont="1" applyAlignment="1">
      <alignment vertical="center" wrapText="1"/>
    </xf>
    <xf numFmtId="0" fontId="4" fillId="0" borderId="13" xfId="133" applyFont="1" applyFill="1" applyBorder="1" applyAlignment="1">
      <alignment horizontal="left" vertical="center" wrapText="1"/>
    </xf>
    <xf numFmtId="0" fontId="4" fillId="0" borderId="13" xfId="133" applyFont="1" applyBorder="1" applyAlignment="1">
      <alignment vertical="center" wrapText="1"/>
    </xf>
    <xf numFmtId="3" fontId="17" fillId="0" borderId="0" xfId="137" applyNumberFormat="1" applyFont="1" applyFill="1"/>
    <xf numFmtId="0" fontId="17" fillId="0" borderId="0" xfId="137" applyFont="1" applyFill="1"/>
    <xf numFmtId="3" fontId="4" fillId="0" borderId="13" xfId="141" applyNumberFormat="1" applyFont="1" applyFill="1" applyBorder="1" applyAlignment="1">
      <alignment horizontal="center" vertical="center" wrapText="1"/>
    </xf>
    <xf numFmtId="1" fontId="4" fillId="0" borderId="13" xfId="133" applyNumberFormat="1" applyFont="1" applyFill="1" applyBorder="1" applyAlignment="1">
      <alignment horizontal="center" vertical="center" wrapText="1"/>
    </xf>
    <xf numFmtId="1" fontId="2" fillId="0" borderId="0" xfId="129" applyNumberFormat="1" applyFont="1" applyFill="1" applyProtection="1">
      <protection locked="0"/>
    </xf>
    <xf numFmtId="1" fontId="50" fillId="0" borderId="14" xfId="129" applyNumberFormat="1" applyFont="1" applyFill="1" applyBorder="1" applyAlignment="1" applyProtection="1">
      <protection locked="0"/>
    </xf>
    <xf numFmtId="1" fontId="46" fillId="0" borderId="14" xfId="129" applyNumberFormat="1" applyFont="1" applyFill="1" applyBorder="1" applyAlignment="1" applyProtection="1">
      <alignment horizontal="center"/>
      <protection locked="0"/>
    </xf>
    <xf numFmtId="1" fontId="51" fillId="0" borderId="0" xfId="129" applyNumberFormat="1" applyFont="1" applyFill="1" applyProtection="1">
      <protection locked="0"/>
    </xf>
    <xf numFmtId="1" fontId="51" fillId="0" borderId="0" xfId="129" applyNumberFormat="1" applyFont="1" applyFill="1" applyBorder="1" applyAlignment="1" applyProtection="1">
      <protection locked="0"/>
    </xf>
    <xf numFmtId="1" fontId="47" fillId="0" borderId="13" xfId="129" applyNumberFormat="1" applyFont="1" applyFill="1" applyBorder="1" applyAlignment="1" applyProtection="1">
      <alignment horizontal="center"/>
    </xf>
    <xf numFmtId="1" fontId="47" fillId="0" borderId="0" xfId="129" applyNumberFormat="1" applyFont="1" applyFill="1" applyProtection="1">
      <protection locked="0"/>
    </xf>
    <xf numFmtId="0" fontId="3" fillId="0" borderId="13" xfId="129" applyNumberFormat="1" applyFont="1" applyFill="1" applyBorder="1" applyAlignment="1" applyProtection="1">
      <alignment horizontal="center" vertical="center" wrapText="1" shrinkToFit="1"/>
    </xf>
    <xf numFmtId="3" fontId="13" fillId="0" borderId="13" xfId="129" applyNumberFormat="1" applyFont="1" applyFill="1" applyBorder="1" applyAlignment="1" applyProtection="1">
      <alignment horizontal="center" vertical="center" wrapText="1" shrinkToFit="1"/>
    </xf>
    <xf numFmtId="1" fontId="11" fillId="0" borderId="0" xfId="129" applyNumberFormat="1" applyFont="1" applyFill="1" applyBorder="1" applyAlignment="1" applyProtection="1">
      <alignment vertical="center"/>
      <protection locked="0"/>
    </xf>
    <xf numFmtId="3" fontId="18" fillId="0" borderId="13" xfId="129" applyNumberFormat="1" applyFont="1" applyFill="1" applyBorder="1" applyAlignment="1" applyProtection="1">
      <alignment horizontal="center"/>
      <protection locked="0"/>
    </xf>
    <xf numFmtId="3" fontId="18" fillId="0" borderId="13" xfId="129" applyNumberFormat="1" applyFont="1" applyFill="1" applyBorder="1" applyAlignment="1" applyProtection="1">
      <alignment horizontal="center" vertical="center"/>
    </xf>
    <xf numFmtId="1" fontId="5" fillId="0" borderId="0" xfId="129" applyNumberFormat="1" applyFont="1" applyFill="1" applyBorder="1" applyAlignment="1" applyProtection="1">
      <alignment horizontal="right"/>
      <protection locked="0"/>
    </xf>
    <xf numFmtId="1" fontId="5" fillId="39" borderId="0" xfId="129" applyNumberFormat="1" applyFont="1" applyFill="1" applyBorder="1" applyAlignment="1" applyProtection="1">
      <alignment horizontal="right"/>
      <protection locked="0"/>
    </xf>
    <xf numFmtId="1" fontId="5" fillId="4" borderId="0" xfId="129" applyNumberFormat="1" applyFont="1" applyFill="1" applyBorder="1" applyAlignment="1" applyProtection="1">
      <alignment horizontal="right"/>
      <protection locked="0"/>
    </xf>
    <xf numFmtId="3" fontId="5" fillId="4" borderId="0" xfId="129" applyNumberFormat="1" applyFont="1" applyFill="1" applyBorder="1" applyAlignment="1" applyProtection="1">
      <alignment horizontal="right"/>
      <protection locked="0"/>
    </xf>
    <xf numFmtId="165" fontId="5" fillId="0" borderId="0" xfId="129" applyNumberFormat="1" applyFont="1" applyFill="1" applyBorder="1" applyAlignment="1" applyProtection="1">
      <alignment horizontal="right"/>
      <protection locked="0"/>
    </xf>
    <xf numFmtId="1" fontId="5" fillId="0" borderId="0" xfId="129" applyNumberFormat="1" applyFont="1" applyFill="1" applyBorder="1" applyAlignment="1" applyProtection="1">
      <alignment horizontal="left" wrapText="1" shrinkToFit="1"/>
      <protection locked="0"/>
    </xf>
    <xf numFmtId="0" fontId="11" fillId="0" borderId="13" xfId="129" applyNumberFormat="1" applyFont="1" applyFill="1" applyBorder="1" applyAlignment="1" applyProtection="1">
      <alignment horizontal="center" vertical="center" wrapText="1" shrinkToFit="1"/>
    </xf>
    <xf numFmtId="3" fontId="4" fillId="0" borderId="13" xfId="137" applyNumberFormat="1" applyFont="1" applyFill="1" applyBorder="1" applyAlignment="1">
      <alignment horizontal="center" vertical="center" wrapText="1"/>
    </xf>
    <xf numFmtId="0" fontId="6" fillId="0" borderId="16" xfId="132" applyFont="1" applyFill="1" applyBorder="1" applyAlignment="1">
      <alignment horizontal="center" vertical="center" wrapText="1"/>
    </xf>
    <xf numFmtId="0" fontId="6" fillId="0" borderId="15" xfId="132" applyFont="1" applyFill="1" applyBorder="1" applyAlignment="1">
      <alignment horizontal="center" vertical="center" wrapText="1"/>
    </xf>
    <xf numFmtId="0" fontId="22" fillId="0" borderId="20" xfId="132" applyFont="1" applyFill="1" applyBorder="1" applyAlignment="1">
      <alignment horizontal="center" vertical="center" wrapText="1"/>
    </xf>
    <xf numFmtId="0" fontId="22" fillId="0" borderId="21" xfId="132" applyFont="1" applyFill="1" applyBorder="1" applyAlignment="1">
      <alignment horizontal="center" vertical="center" wrapText="1"/>
    </xf>
    <xf numFmtId="0" fontId="22" fillId="0" borderId="22" xfId="132" applyFont="1" applyFill="1" applyBorder="1" applyAlignment="1">
      <alignment horizontal="center" vertical="center" wrapText="1"/>
    </xf>
    <xf numFmtId="0" fontId="22" fillId="0" borderId="14" xfId="132" applyFont="1" applyFill="1" applyBorder="1" applyAlignment="1">
      <alignment horizontal="center" vertical="center" wrapText="1"/>
    </xf>
    <xf numFmtId="0" fontId="6" fillId="0" borderId="13" xfId="132" applyFont="1" applyFill="1" applyBorder="1" applyAlignment="1">
      <alignment horizontal="center" vertical="center" wrapText="1"/>
    </xf>
    <xf numFmtId="0" fontId="5" fillId="0" borderId="19" xfId="132" applyFont="1" applyFill="1" applyBorder="1" applyAlignment="1">
      <alignment horizontal="center" vertical="center"/>
    </xf>
    <xf numFmtId="0" fontId="5" fillId="0" borderId="18" xfId="132" applyFont="1" applyFill="1" applyBorder="1" applyAlignment="1">
      <alignment horizontal="center" vertical="center"/>
    </xf>
    <xf numFmtId="0" fontId="20" fillId="0" borderId="0" xfId="137" applyFont="1" applyAlignment="1">
      <alignment horizontal="center" vertical="top" wrapText="1"/>
    </xf>
    <xf numFmtId="0" fontId="6" fillId="0" borderId="16" xfId="137" applyFont="1" applyBorder="1" applyAlignment="1">
      <alignment horizontal="center" vertical="center" wrapText="1"/>
    </xf>
    <xf numFmtId="0" fontId="6" fillId="0" borderId="15" xfId="137" applyFont="1" applyBorder="1" applyAlignment="1">
      <alignment horizontal="center" vertical="center" wrapText="1"/>
    </xf>
    <xf numFmtId="0" fontId="25" fillId="0" borderId="13" xfId="142" applyFont="1" applyFill="1" applyBorder="1" applyAlignment="1">
      <alignment horizontal="center" vertical="center" wrapText="1"/>
    </xf>
    <xf numFmtId="0" fontId="36" fillId="0" borderId="13" xfId="142" applyFont="1" applyFill="1" applyBorder="1" applyAlignment="1">
      <alignment horizontal="center" vertical="center" wrapText="1"/>
    </xf>
    <xf numFmtId="49" fontId="43" fillId="0" borderId="13" xfId="142" applyNumberFormat="1" applyFont="1" applyFill="1" applyBorder="1" applyAlignment="1">
      <alignment horizontal="center" vertical="center" wrapText="1"/>
    </xf>
    <xf numFmtId="0" fontId="30" fillId="0" borderId="13" xfId="142" applyFont="1" applyFill="1" applyBorder="1" applyAlignment="1">
      <alignment horizontal="center" vertical="center" wrapText="1"/>
    </xf>
    <xf numFmtId="0" fontId="36" fillId="0" borderId="19" xfId="142" applyFont="1" applyFill="1" applyBorder="1" applyAlignment="1">
      <alignment horizontal="center" vertical="center" wrapText="1"/>
    </xf>
    <xf numFmtId="0" fontId="36" fillId="0" borderId="23" xfId="142" applyFont="1" applyFill="1" applyBorder="1" applyAlignment="1">
      <alignment horizontal="center" vertical="center" wrapText="1"/>
    </xf>
    <xf numFmtId="0" fontId="36" fillId="0" borderId="18" xfId="142" applyFont="1" applyFill="1" applyBorder="1" applyAlignment="1">
      <alignment horizontal="center" vertical="center" wrapText="1"/>
    </xf>
    <xf numFmtId="0" fontId="48" fillId="0" borderId="0" xfId="142" applyFont="1" applyFill="1" applyBorder="1" applyAlignment="1">
      <alignment horizontal="center" vertical="center" wrapText="1"/>
    </xf>
    <xf numFmtId="0" fontId="26" fillId="0" borderId="0" xfId="142" applyFont="1" applyFill="1" applyBorder="1" applyAlignment="1">
      <alignment horizontal="center" vertical="top"/>
    </xf>
    <xf numFmtId="0" fontId="26" fillId="0" borderId="14" xfId="142" applyFont="1" applyFill="1" applyBorder="1" applyAlignment="1">
      <alignment horizontal="right" vertical="top"/>
    </xf>
    <xf numFmtId="0" fontId="26" fillId="0" borderId="14" xfId="142" applyFont="1" applyFill="1" applyBorder="1" applyAlignment="1">
      <alignment horizontal="left" vertical="top"/>
    </xf>
    <xf numFmtId="0" fontId="26" fillId="0" borderId="14" xfId="142" applyFont="1" applyFill="1" applyBorder="1" applyAlignment="1">
      <alignment horizontal="center" vertical="top"/>
    </xf>
    <xf numFmtId="0" fontId="43" fillId="0" borderId="13" xfId="142" applyFont="1" applyFill="1" applyBorder="1" applyAlignment="1">
      <alignment horizontal="center" vertical="center" wrapText="1"/>
    </xf>
    <xf numFmtId="0" fontId="25" fillId="0" borderId="16" xfId="142" applyFont="1" applyFill="1" applyBorder="1" applyAlignment="1">
      <alignment horizontal="center" vertical="center" wrapText="1"/>
    </xf>
    <xf numFmtId="0" fontId="25" fillId="0" borderId="17" xfId="142" applyFont="1" applyFill="1" applyBorder="1" applyAlignment="1">
      <alignment horizontal="center" vertical="center" wrapText="1"/>
    </xf>
    <xf numFmtId="0" fontId="25" fillId="0" borderId="15" xfId="142" applyFont="1" applyFill="1" applyBorder="1" applyAlignment="1">
      <alignment horizontal="center" vertical="center" wrapText="1"/>
    </xf>
    <xf numFmtId="0" fontId="48" fillId="0" borderId="0" xfId="142" applyFont="1" applyFill="1" applyBorder="1" applyAlignment="1">
      <alignment horizontal="center" vertical="top" wrapText="1"/>
    </xf>
    <xf numFmtId="0" fontId="21" fillId="0" borderId="19" xfId="132" applyFont="1" applyFill="1" applyBorder="1" applyAlignment="1">
      <alignment horizontal="center" vertical="center"/>
    </xf>
    <xf numFmtId="0" fontId="21" fillId="0" borderId="18" xfId="132" applyFont="1" applyFill="1" applyBorder="1" applyAlignment="1">
      <alignment horizontal="center" vertical="center"/>
    </xf>
    <xf numFmtId="0" fontId="20" fillId="0" borderId="0" xfId="141" applyFont="1" applyFill="1" applyAlignment="1">
      <alignment horizontal="center" vertical="top" wrapText="1"/>
    </xf>
    <xf numFmtId="1" fontId="13" fillId="0" borderId="20" xfId="128" applyNumberFormat="1" applyFont="1" applyFill="1" applyBorder="1" applyAlignment="1" applyProtection="1">
      <alignment horizontal="center" vertical="center" wrapText="1"/>
    </xf>
    <xf numFmtId="1" fontId="13" fillId="0" borderId="21" xfId="128" applyNumberFormat="1" applyFont="1" applyFill="1" applyBorder="1" applyAlignment="1" applyProtection="1">
      <alignment horizontal="center" vertical="center" wrapText="1"/>
    </xf>
    <xf numFmtId="1" fontId="13" fillId="0" borderId="24" xfId="128" applyNumberFormat="1" applyFont="1" applyFill="1" applyBorder="1" applyAlignment="1" applyProtection="1">
      <alignment horizontal="center" vertical="center" wrapText="1"/>
    </xf>
    <xf numFmtId="1" fontId="13" fillId="0" borderId="0" xfId="128" applyNumberFormat="1" applyFont="1" applyFill="1" applyBorder="1" applyAlignment="1" applyProtection="1">
      <alignment horizontal="center" vertical="center" wrapText="1"/>
    </xf>
    <xf numFmtId="1" fontId="13" fillId="0" borderId="26" xfId="128" applyNumberFormat="1" applyFont="1" applyFill="1" applyBorder="1" applyAlignment="1" applyProtection="1">
      <alignment horizontal="center" vertical="center" wrapText="1"/>
    </xf>
    <xf numFmtId="1" fontId="13" fillId="0" borderId="14" xfId="128" applyNumberFormat="1" applyFont="1" applyFill="1" applyBorder="1" applyAlignment="1" applyProtection="1">
      <alignment horizontal="center" vertical="center" wrapText="1"/>
    </xf>
    <xf numFmtId="1" fontId="13" fillId="0" borderId="27" xfId="128" applyNumberFormat="1" applyFont="1" applyFill="1" applyBorder="1" applyAlignment="1" applyProtection="1">
      <alignment horizontal="center" vertical="center" wrapText="1"/>
    </xf>
    <xf numFmtId="1" fontId="14" fillId="0" borderId="16" xfId="128" applyNumberFormat="1" applyFont="1" applyFill="1" applyBorder="1" applyAlignment="1" applyProtection="1">
      <alignment horizontal="center"/>
      <protection locked="0"/>
    </xf>
    <xf numFmtId="1" fontId="14" fillId="0" borderId="17" xfId="128" applyNumberFormat="1" applyFont="1" applyFill="1" applyBorder="1" applyAlignment="1" applyProtection="1">
      <alignment horizontal="center"/>
      <protection locked="0"/>
    </xf>
    <xf numFmtId="1" fontId="14" fillId="0" borderId="15" xfId="128" applyNumberFormat="1" applyFont="1" applyFill="1" applyBorder="1" applyAlignment="1" applyProtection="1">
      <alignment horizontal="center"/>
      <protection locked="0"/>
    </xf>
    <xf numFmtId="0" fontId="36" fillId="0" borderId="20" xfId="142" applyFont="1" applyFill="1" applyBorder="1" applyAlignment="1">
      <alignment horizontal="center" vertical="center" wrapText="1"/>
    </xf>
    <xf numFmtId="0" fontId="36" fillId="0" borderId="21" xfId="142" applyFont="1" applyFill="1" applyBorder="1" applyAlignment="1">
      <alignment horizontal="center" vertical="center" wrapText="1"/>
    </xf>
    <xf numFmtId="0" fontId="36" fillId="0" borderId="24" xfId="142" applyFont="1" applyFill="1" applyBorder="1" applyAlignment="1">
      <alignment horizontal="center" vertical="center" wrapText="1"/>
    </xf>
    <xf numFmtId="0" fontId="36" fillId="0" borderId="25" xfId="142" applyFont="1" applyFill="1" applyBorder="1" applyAlignment="1">
      <alignment horizontal="center" vertical="center" wrapText="1"/>
    </xf>
    <xf numFmtId="0" fontId="36" fillId="0" borderId="0" xfId="142" applyFont="1" applyFill="1" applyBorder="1" applyAlignment="1">
      <alignment horizontal="center" vertical="center" wrapText="1"/>
    </xf>
    <xf numFmtId="0" fontId="36" fillId="0" borderId="26" xfId="142" applyFont="1" applyFill="1" applyBorder="1" applyAlignment="1">
      <alignment horizontal="center" vertical="center" wrapText="1"/>
    </xf>
    <xf numFmtId="0" fontId="36" fillId="0" borderId="22" xfId="142" applyFont="1" applyFill="1" applyBorder="1" applyAlignment="1">
      <alignment horizontal="center" vertical="center" wrapText="1"/>
    </xf>
    <xf numFmtId="0" fontId="36" fillId="0" borderId="14" xfId="142" applyFont="1" applyFill="1" applyBorder="1" applyAlignment="1">
      <alignment horizontal="center" vertical="center" wrapText="1"/>
    </xf>
    <xf numFmtId="0" fontId="36" fillId="0" borderId="27" xfId="142" applyFont="1" applyFill="1" applyBorder="1" applyAlignment="1">
      <alignment horizontal="center" vertical="center" wrapText="1"/>
    </xf>
    <xf numFmtId="1" fontId="13" fillId="0" borderId="25" xfId="128" applyNumberFormat="1" applyFont="1" applyFill="1" applyBorder="1" applyAlignment="1" applyProtection="1">
      <alignment horizontal="center" vertical="center" wrapText="1"/>
    </xf>
    <xf numFmtId="1" fontId="13" fillId="0" borderId="22" xfId="128" applyNumberFormat="1" applyFont="1" applyFill="1" applyBorder="1" applyAlignment="1" applyProtection="1">
      <alignment horizontal="center" vertical="center" wrapText="1"/>
    </xf>
    <xf numFmtId="1" fontId="13" fillId="0" borderId="13" xfId="128" applyNumberFormat="1" applyFont="1" applyFill="1" applyBorder="1" applyAlignment="1" applyProtection="1">
      <alignment horizontal="center" vertical="center" wrapText="1"/>
    </xf>
    <xf numFmtId="1" fontId="4" fillId="0" borderId="0" xfId="128" applyNumberFormat="1" applyFont="1" applyFill="1" applyBorder="1" applyAlignment="1" applyProtection="1">
      <alignment horizontal="center" vertical="center" wrapText="1"/>
      <protection locked="0"/>
    </xf>
    <xf numFmtId="1" fontId="13" fillId="0" borderId="20" xfId="128" applyNumberFormat="1" applyFont="1" applyFill="1" applyBorder="1" applyAlignment="1" applyProtection="1">
      <alignment horizontal="center" vertical="center" wrapText="1"/>
      <protection locked="0"/>
    </xf>
    <xf numFmtId="1" fontId="13" fillId="0" borderId="21" xfId="128" applyNumberFormat="1" applyFont="1" applyFill="1" applyBorder="1" applyAlignment="1" applyProtection="1">
      <alignment horizontal="center" vertical="center" wrapText="1"/>
      <protection locked="0"/>
    </xf>
    <xf numFmtId="1" fontId="13" fillId="0" borderId="24" xfId="128" applyNumberFormat="1" applyFont="1" applyFill="1" applyBorder="1" applyAlignment="1" applyProtection="1">
      <alignment horizontal="center" vertical="center" wrapText="1"/>
      <protection locked="0"/>
    </xf>
    <xf numFmtId="1" fontId="13" fillId="0" borderId="25" xfId="128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128" applyNumberFormat="1" applyFont="1" applyFill="1" applyBorder="1" applyAlignment="1" applyProtection="1">
      <alignment horizontal="center" vertical="center" wrapText="1"/>
      <protection locked="0"/>
    </xf>
    <xf numFmtId="1" fontId="13" fillId="0" borderId="26" xfId="128" applyNumberFormat="1" applyFont="1" applyFill="1" applyBorder="1" applyAlignment="1" applyProtection="1">
      <alignment horizontal="center" vertical="center" wrapText="1"/>
      <protection locked="0"/>
    </xf>
    <xf numFmtId="1" fontId="13" fillId="0" borderId="22" xfId="128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128" applyNumberFormat="1" applyFont="1" applyFill="1" applyBorder="1" applyAlignment="1" applyProtection="1">
      <alignment horizontal="center" vertical="center" wrapText="1"/>
      <protection locked="0"/>
    </xf>
    <xf numFmtId="1" fontId="13" fillId="0" borderId="27" xfId="12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141" applyFont="1" applyFill="1" applyBorder="1" applyAlignment="1">
      <alignment horizontal="center" vertical="top" wrapText="1"/>
    </xf>
    <xf numFmtId="0" fontId="31" fillId="0" borderId="0" xfId="142" applyFont="1" applyFill="1" applyBorder="1" applyAlignment="1">
      <alignment horizontal="center" vertical="top" wrapText="1"/>
    </xf>
    <xf numFmtId="0" fontId="6" fillId="0" borderId="16" xfId="133" applyFont="1" applyFill="1" applyBorder="1" applyAlignment="1">
      <alignment horizontal="center" vertical="center" wrapText="1"/>
    </xf>
    <xf numFmtId="0" fontId="6" fillId="0" borderId="15" xfId="133" applyFont="1" applyFill="1" applyBorder="1" applyAlignment="1">
      <alignment horizontal="center" vertical="center" wrapText="1"/>
    </xf>
    <xf numFmtId="1" fontId="6" fillId="0" borderId="0" xfId="128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133" applyFont="1" applyFill="1" applyBorder="1" applyAlignment="1">
      <alignment horizontal="center" vertical="center" wrapText="1"/>
    </xf>
    <xf numFmtId="49" fontId="4" fillId="0" borderId="16" xfId="137" applyNumberFormat="1" applyFont="1" applyBorder="1" applyAlignment="1">
      <alignment horizontal="center" vertical="center" wrapText="1"/>
    </xf>
    <xf numFmtId="49" fontId="4" fillId="0" borderId="15" xfId="137" applyNumberFormat="1" applyFont="1" applyBorder="1" applyAlignment="1">
      <alignment horizontal="center" vertical="center" wrapText="1"/>
    </xf>
    <xf numFmtId="49" fontId="4" fillId="0" borderId="19" xfId="137" applyNumberFormat="1" applyFont="1" applyBorder="1" applyAlignment="1">
      <alignment horizontal="center" vertical="center" wrapText="1"/>
    </xf>
    <xf numFmtId="49" fontId="4" fillId="0" borderId="18" xfId="137" applyNumberFormat="1" applyFont="1" applyBorder="1" applyAlignment="1">
      <alignment horizontal="center" vertical="center" wrapText="1"/>
    </xf>
    <xf numFmtId="0" fontId="81" fillId="0" borderId="20" xfId="133" applyFont="1" applyFill="1" applyBorder="1" applyAlignment="1">
      <alignment horizontal="center" vertical="center" wrapText="1"/>
    </xf>
    <xf numFmtId="0" fontId="81" fillId="0" borderId="21" xfId="133" applyFont="1" applyFill="1" applyBorder="1" applyAlignment="1">
      <alignment horizontal="center" vertical="center" wrapText="1"/>
    </xf>
    <xf numFmtId="0" fontId="81" fillId="0" borderId="22" xfId="133" applyFont="1" applyFill="1" applyBorder="1" applyAlignment="1">
      <alignment horizontal="center" vertical="center" wrapText="1"/>
    </xf>
    <xf numFmtId="0" fontId="81" fillId="0" borderId="14" xfId="133" applyFont="1" applyFill="1" applyBorder="1" applyAlignment="1">
      <alignment horizontal="center" vertical="center" wrapText="1"/>
    </xf>
    <xf numFmtId="0" fontId="79" fillId="0" borderId="0" xfId="141" applyFont="1" applyFill="1" applyAlignment="1">
      <alignment horizontal="center" vertical="top" wrapText="1"/>
    </xf>
    <xf numFmtId="1" fontId="2" fillId="0" borderId="13" xfId="129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129" applyNumberFormat="1" applyFont="1" applyFill="1" applyBorder="1" applyAlignment="1" applyProtection="1">
      <alignment horizontal="center" vertical="center" wrapText="1"/>
    </xf>
    <xf numFmtId="1" fontId="79" fillId="0" borderId="0" xfId="129" applyNumberFormat="1" applyFont="1" applyFill="1" applyAlignment="1" applyProtection="1">
      <alignment horizontal="center" vertical="center" wrapText="1"/>
      <protection locked="0"/>
    </xf>
    <xf numFmtId="1" fontId="14" fillId="0" borderId="16" xfId="129" applyNumberFormat="1" applyFont="1" applyFill="1" applyBorder="1" applyAlignment="1" applyProtection="1">
      <alignment horizontal="center"/>
      <protection locked="0"/>
    </xf>
    <xf numFmtId="1" fontId="14" fillId="0" borderId="17" xfId="129" applyNumberFormat="1" applyFont="1" applyFill="1" applyBorder="1" applyAlignment="1" applyProtection="1">
      <alignment horizontal="center"/>
      <protection locked="0"/>
    </xf>
    <xf numFmtId="1" fontId="4" fillId="0" borderId="0" xfId="129" applyNumberFormat="1" applyFont="1" applyFill="1" applyAlignment="1" applyProtection="1">
      <alignment horizontal="center" wrapText="1"/>
      <protection locked="0"/>
    </xf>
    <xf numFmtId="0" fontId="5" fillId="0" borderId="19" xfId="133" applyFont="1" applyFill="1" applyBorder="1" applyAlignment="1">
      <alignment horizontal="center" vertical="center"/>
    </xf>
    <xf numFmtId="0" fontId="5" fillId="0" borderId="18" xfId="133" applyFont="1" applyFill="1" applyBorder="1" applyAlignment="1">
      <alignment horizontal="center" vertical="center"/>
    </xf>
    <xf numFmtId="0" fontId="22" fillId="0" borderId="20" xfId="133" applyFont="1" applyFill="1" applyBorder="1" applyAlignment="1">
      <alignment horizontal="center" vertical="center" wrapText="1"/>
    </xf>
    <xf numFmtId="0" fontId="22" fillId="0" borderId="21" xfId="133" applyFont="1" applyFill="1" applyBorder="1" applyAlignment="1">
      <alignment horizontal="center" vertical="center" wrapText="1"/>
    </xf>
    <xf numFmtId="0" fontId="22" fillId="0" borderId="22" xfId="133" applyFont="1" applyFill="1" applyBorder="1" applyAlignment="1">
      <alignment horizontal="center" vertical="center" wrapText="1"/>
    </xf>
    <xf numFmtId="0" fontId="22" fillId="0" borderId="14" xfId="133" applyFont="1" applyFill="1" applyBorder="1" applyAlignment="1">
      <alignment horizontal="center" vertical="center" wrapText="1"/>
    </xf>
    <xf numFmtId="0" fontId="20" fillId="0" borderId="0" xfId="137" applyFont="1" applyFill="1" applyAlignment="1">
      <alignment horizontal="center" vertical="top" wrapText="1"/>
    </xf>
    <xf numFmtId="0" fontId="57" fillId="0" borderId="0" xfId="137" applyFont="1" applyFill="1" applyAlignment="1">
      <alignment horizontal="center" vertical="top" wrapText="1"/>
    </xf>
    <xf numFmtId="0" fontId="20" fillId="0" borderId="14" xfId="141" applyFont="1" applyFill="1" applyBorder="1" applyAlignment="1">
      <alignment horizontal="center" vertical="top" wrapText="1"/>
    </xf>
    <xf numFmtId="0" fontId="6" fillId="0" borderId="17" xfId="133" applyFont="1" applyFill="1" applyBorder="1" applyAlignment="1">
      <alignment horizontal="center" vertical="center" wrapText="1"/>
    </xf>
    <xf numFmtId="0" fontId="4" fillId="0" borderId="19" xfId="141" applyFont="1" applyFill="1" applyBorder="1" applyAlignment="1">
      <alignment horizontal="center" vertical="center" wrapText="1"/>
    </xf>
    <xf numFmtId="0" fontId="4" fillId="0" borderId="23" xfId="141" applyFont="1" applyFill="1" applyBorder="1" applyAlignment="1">
      <alignment horizontal="center" vertical="center" wrapText="1"/>
    </xf>
    <xf numFmtId="0" fontId="4" fillId="0" borderId="18" xfId="141" applyFont="1" applyFill="1" applyBorder="1" applyAlignment="1">
      <alignment horizontal="center" vertical="center" wrapText="1"/>
    </xf>
    <xf numFmtId="1" fontId="4" fillId="0" borderId="0" xfId="140" applyNumberFormat="1" applyFont="1" applyAlignment="1" applyProtection="1">
      <alignment horizontal="center" vertical="center" wrapText="1"/>
      <protection locked="0"/>
    </xf>
    <xf numFmtId="1" fontId="13" fillId="4" borderId="20" xfId="140" applyNumberFormat="1" applyFont="1" applyFill="1" applyBorder="1" applyAlignment="1" applyProtection="1">
      <alignment horizontal="center" vertical="center" wrapText="1"/>
    </xf>
    <xf numFmtId="1" fontId="13" fillId="4" borderId="21" xfId="140" applyNumberFormat="1" applyFont="1" applyFill="1" applyBorder="1" applyAlignment="1" applyProtection="1">
      <alignment horizontal="center" vertical="center" wrapText="1"/>
    </xf>
    <xf numFmtId="1" fontId="13" fillId="4" borderId="24" xfId="140" applyNumberFormat="1" applyFont="1" applyFill="1" applyBorder="1" applyAlignment="1" applyProtection="1">
      <alignment horizontal="center" vertical="center" wrapText="1"/>
    </xf>
    <xf numFmtId="1" fontId="13" fillId="4" borderId="22" xfId="140" applyNumberFormat="1" applyFont="1" applyFill="1" applyBorder="1" applyAlignment="1" applyProtection="1">
      <alignment horizontal="center" vertical="center" wrapText="1"/>
    </xf>
    <xf numFmtId="1" fontId="13" fillId="4" borderId="14" xfId="140" applyNumberFormat="1" applyFont="1" applyFill="1" applyBorder="1" applyAlignment="1" applyProtection="1">
      <alignment horizontal="center" vertical="center" wrapText="1"/>
    </xf>
    <xf numFmtId="1" fontId="13" fillId="4" borderId="27" xfId="140" applyNumberFormat="1" applyFont="1" applyFill="1" applyBorder="1" applyAlignment="1" applyProtection="1">
      <alignment horizontal="center" vertical="center" wrapText="1"/>
    </xf>
    <xf numFmtId="1" fontId="13" fillId="4" borderId="13" xfId="140" applyNumberFormat="1" applyFont="1" applyFill="1" applyBorder="1" applyAlignment="1" applyProtection="1">
      <alignment horizontal="center" vertical="center" wrapText="1"/>
    </xf>
    <xf numFmtId="1" fontId="13" fillId="0" borderId="20" xfId="140" applyNumberFormat="1" applyFont="1" applyFill="1" applyBorder="1" applyAlignment="1" applyProtection="1">
      <alignment horizontal="center" vertical="center" wrapText="1"/>
    </xf>
    <xf numFmtId="1" fontId="13" fillId="0" borderId="21" xfId="140" applyNumberFormat="1" applyFont="1" applyFill="1" applyBorder="1" applyAlignment="1" applyProtection="1">
      <alignment horizontal="center" vertical="center" wrapText="1"/>
    </xf>
    <xf numFmtId="1" fontId="13" fillId="0" borderId="24" xfId="140" applyNumberFormat="1" applyFont="1" applyFill="1" applyBorder="1" applyAlignment="1" applyProtection="1">
      <alignment horizontal="center" vertical="center" wrapText="1"/>
    </xf>
    <xf numFmtId="1" fontId="13" fillId="0" borderId="22" xfId="140" applyNumberFormat="1" applyFont="1" applyFill="1" applyBorder="1" applyAlignment="1" applyProtection="1">
      <alignment horizontal="center" vertical="center" wrapText="1"/>
    </xf>
    <xf numFmtId="1" fontId="13" fillId="0" borderId="14" xfId="140" applyNumberFormat="1" applyFont="1" applyFill="1" applyBorder="1" applyAlignment="1" applyProtection="1">
      <alignment horizontal="center" vertical="center" wrapText="1"/>
    </xf>
    <xf numFmtId="1" fontId="13" fillId="0" borderId="27" xfId="140" applyNumberFormat="1" applyFont="1" applyFill="1" applyBorder="1" applyAlignment="1" applyProtection="1">
      <alignment horizontal="center" vertical="center" wrapText="1"/>
    </xf>
    <xf numFmtId="1" fontId="12" fillId="0" borderId="21" xfId="140" applyNumberFormat="1" applyFont="1" applyFill="1" applyBorder="1" applyAlignment="1" applyProtection="1">
      <alignment horizontal="left"/>
      <protection locked="0"/>
    </xf>
  </cellXfs>
  <cellStyles count="157">
    <cellStyle name=" 1" xfId="1" xr:uid="{00000000-0005-0000-0000-000000000000}"/>
    <cellStyle name="20% - Accent1" xfId="2" xr:uid="{00000000-0005-0000-0000-000001000000}"/>
    <cellStyle name="20% - Accent1 2" xfId="3" xr:uid="{00000000-0005-0000-0000-000002000000}"/>
    <cellStyle name="20% - Accent1_okremi_kategoriyi_04_2021" xfId="4" xr:uid="{00000000-0005-0000-0000-000003000000}"/>
    <cellStyle name="20% - Accent2" xfId="5" xr:uid="{00000000-0005-0000-0000-000004000000}"/>
    <cellStyle name="20% - Accent2 2" xfId="6" xr:uid="{00000000-0005-0000-0000-000005000000}"/>
    <cellStyle name="20% - Accent2_okremi_kategoriyi_04_2021" xfId="7" xr:uid="{00000000-0005-0000-0000-000006000000}"/>
    <cellStyle name="20% - Accent3" xfId="8" xr:uid="{00000000-0005-0000-0000-000007000000}"/>
    <cellStyle name="20% - Accent3 2" xfId="9" xr:uid="{00000000-0005-0000-0000-000008000000}"/>
    <cellStyle name="20% - Accent3_okremi_kategoriyi_04_2021" xfId="10" xr:uid="{00000000-0005-0000-0000-000009000000}"/>
    <cellStyle name="20% - Accent4" xfId="11" xr:uid="{00000000-0005-0000-0000-00000A000000}"/>
    <cellStyle name="20% - Accent4 2" xfId="12" xr:uid="{00000000-0005-0000-0000-00000B000000}"/>
    <cellStyle name="20% - Accent4_okremi_kategoriyi_04_2021" xfId="13" xr:uid="{00000000-0005-0000-0000-00000C000000}"/>
    <cellStyle name="20% - Accent5" xfId="14" xr:uid="{00000000-0005-0000-0000-00000D000000}"/>
    <cellStyle name="20% - Accent5 2" xfId="15" xr:uid="{00000000-0005-0000-0000-00000E000000}"/>
    <cellStyle name="20% - Accent5_okremi_kategoriyi_04_2021" xfId="16" xr:uid="{00000000-0005-0000-0000-00000F000000}"/>
    <cellStyle name="20% - Accent6" xfId="17" xr:uid="{00000000-0005-0000-0000-000010000000}"/>
    <cellStyle name="20% - Accent6 2" xfId="18" xr:uid="{00000000-0005-0000-0000-000011000000}"/>
    <cellStyle name="20% - Accent6_okremi_kategoriyi_04_2021" xfId="19" xr:uid="{00000000-0005-0000-0000-000012000000}"/>
    <cellStyle name="20% - Акцент1" xfId="20" xr:uid="{00000000-0005-0000-0000-000013000000}"/>
    <cellStyle name="20% - Акцент2" xfId="21" xr:uid="{00000000-0005-0000-0000-000014000000}"/>
    <cellStyle name="20% - Акцент3" xfId="22" xr:uid="{00000000-0005-0000-0000-000015000000}"/>
    <cellStyle name="20% - Акцент4" xfId="23" xr:uid="{00000000-0005-0000-0000-000016000000}"/>
    <cellStyle name="20% - Акцент5" xfId="24" xr:uid="{00000000-0005-0000-0000-000017000000}"/>
    <cellStyle name="20% - Акцент6" xfId="25" xr:uid="{00000000-0005-0000-0000-000018000000}"/>
    <cellStyle name="20% – Акцентування1" xfId="26" xr:uid="{00000000-0005-0000-0000-000019000000}"/>
    <cellStyle name="20% – Акцентування2" xfId="27" xr:uid="{00000000-0005-0000-0000-00001A000000}"/>
    <cellStyle name="20% – Акцентування3" xfId="28" xr:uid="{00000000-0005-0000-0000-00001B000000}"/>
    <cellStyle name="20% – Акцентування4" xfId="29" xr:uid="{00000000-0005-0000-0000-00001C000000}"/>
    <cellStyle name="20% – Акцентування5" xfId="30" xr:uid="{00000000-0005-0000-0000-00001D000000}"/>
    <cellStyle name="20% – Акцентування6" xfId="31" xr:uid="{00000000-0005-0000-0000-00001E000000}"/>
    <cellStyle name="40% - Accent1" xfId="32" xr:uid="{00000000-0005-0000-0000-00001F000000}"/>
    <cellStyle name="40% - Accent1 2" xfId="33" xr:uid="{00000000-0005-0000-0000-000020000000}"/>
    <cellStyle name="40% - Accent1_okremi_kategoriyi_04_2021" xfId="34" xr:uid="{00000000-0005-0000-0000-000021000000}"/>
    <cellStyle name="40% - Accent2" xfId="35" xr:uid="{00000000-0005-0000-0000-000022000000}"/>
    <cellStyle name="40% - Accent2 2" xfId="36" xr:uid="{00000000-0005-0000-0000-000023000000}"/>
    <cellStyle name="40% - Accent2_okremi_kategoriyi_04_2021" xfId="37" xr:uid="{00000000-0005-0000-0000-000024000000}"/>
    <cellStyle name="40% - Accent3" xfId="38" xr:uid="{00000000-0005-0000-0000-000025000000}"/>
    <cellStyle name="40% - Accent3 2" xfId="39" xr:uid="{00000000-0005-0000-0000-000026000000}"/>
    <cellStyle name="40% - Accent3_okremi_kategoriyi_04_2021" xfId="40" xr:uid="{00000000-0005-0000-0000-000027000000}"/>
    <cellStyle name="40% - Accent4" xfId="41" xr:uid="{00000000-0005-0000-0000-000028000000}"/>
    <cellStyle name="40% - Accent4 2" xfId="42" xr:uid="{00000000-0005-0000-0000-000029000000}"/>
    <cellStyle name="40% - Accent4_okremi_kategoriyi_04_2021" xfId="43" xr:uid="{00000000-0005-0000-0000-00002A000000}"/>
    <cellStyle name="40% - Accent5" xfId="44" xr:uid="{00000000-0005-0000-0000-00002B000000}"/>
    <cellStyle name="40% - Accent5 2" xfId="45" xr:uid="{00000000-0005-0000-0000-00002C000000}"/>
    <cellStyle name="40% - Accent5_okremi_kategoriyi_04_2021" xfId="46" xr:uid="{00000000-0005-0000-0000-00002D000000}"/>
    <cellStyle name="40% - Accent6" xfId="47" xr:uid="{00000000-0005-0000-0000-00002E000000}"/>
    <cellStyle name="40% - Accent6 2" xfId="48" xr:uid="{00000000-0005-0000-0000-00002F000000}"/>
    <cellStyle name="40% - Accent6_okremi_kategoriyi_04_2021" xfId="49" xr:uid="{00000000-0005-0000-0000-000030000000}"/>
    <cellStyle name="40% - Акцент1" xfId="50" xr:uid="{00000000-0005-0000-0000-000031000000}"/>
    <cellStyle name="40% - Акцент2" xfId="51" xr:uid="{00000000-0005-0000-0000-000032000000}"/>
    <cellStyle name="40% - Акцент3" xfId="52" xr:uid="{00000000-0005-0000-0000-000033000000}"/>
    <cellStyle name="40% - Акцент4" xfId="53" xr:uid="{00000000-0005-0000-0000-000034000000}"/>
    <cellStyle name="40% - Акцент5" xfId="54" xr:uid="{00000000-0005-0000-0000-000035000000}"/>
    <cellStyle name="40% - Акцент6" xfId="55" xr:uid="{00000000-0005-0000-0000-000036000000}"/>
    <cellStyle name="40% – Акцентування1" xfId="56" xr:uid="{00000000-0005-0000-0000-000037000000}"/>
    <cellStyle name="40% – Акцентування2" xfId="57" xr:uid="{00000000-0005-0000-0000-000038000000}"/>
    <cellStyle name="40% – Акцентування3" xfId="58" xr:uid="{00000000-0005-0000-0000-000039000000}"/>
    <cellStyle name="40% – Акцентування4" xfId="59" xr:uid="{00000000-0005-0000-0000-00003A000000}"/>
    <cellStyle name="40% – Акцентування5" xfId="60" xr:uid="{00000000-0005-0000-0000-00003B000000}"/>
    <cellStyle name="40% – Акцентування6" xfId="61" xr:uid="{00000000-0005-0000-0000-00003C000000}"/>
    <cellStyle name="60% - Accent1" xfId="62" xr:uid="{00000000-0005-0000-0000-00003D000000}"/>
    <cellStyle name="60% - Accent2" xfId="63" xr:uid="{00000000-0005-0000-0000-00003E000000}"/>
    <cellStyle name="60% - Accent3" xfId="64" xr:uid="{00000000-0005-0000-0000-00003F000000}"/>
    <cellStyle name="60% - Accent4" xfId="65" xr:uid="{00000000-0005-0000-0000-000040000000}"/>
    <cellStyle name="60% - Accent5" xfId="66" xr:uid="{00000000-0005-0000-0000-000041000000}"/>
    <cellStyle name="60% - Accent6" xfId="67" xr:uid="{00000000-0005-0000-0000-000042000000}"/>
    <cellStyle name="60% - Акцент1" xfId="68" xr:uid="{00000000-0005-0000-0000-000043000000}"/>
    <cellStyle name="60% - Акцент2" xfId="69" xr:uid="{00000000-0005-0000-0000-000044000000}"/>
    <cellStyle name="60% - Акцент3" xfId="70" xr:uid="{00000000-0005-0000-0000-000045000000}"/>
    <cellStyle name="60% - Акцент4" xfId="71" xr:uid="{00000000-0005-0000-0000-000046000000}"/>
    <cellStyle name="60% - Акцент5" xfId="72" xr:uid="{00000000-0005-0000-0000-000047000000}"/>
    <cellStyle name="60% - Акцент6" xfId="73" xr:uid="{00000000-0005-0000-0000-000048000000}"/>
    <cellStyle name="60% – Акцентування1" xfId="74" xr:uid="{00000000-0005-0000-0000-000049000000}"/>
    <cellStyle name="60% – Акцентування2" xfId="75" xr:uid="{00000000-0005-0000-0000-00004A000000}"/>
    <cellStyle name="60% – Акцентування3" xfId="76" xr:uid="{00000000-0005-0000-0000-00004B000000}"/>
    <cellStyle name="60% – Акцентування4" xfId="77" xr:uid="{00000000-0005-0000-0000-00004C000000}"/>
    <cellStyle name="60% – Акцентування5" xfId="78" xr:uid="{00000000-0005-0000-0000-00004D000000}"/>
    <cellStyle name="60% – Акцентування6" xfId="79" xr:uid="{00000000-0005-0000-0000-00004E000000}"/>
    <cellStyle name="Accent1" xfId="80" xr:uid="{00000000-0005-0000-0000-00004F000000}"/>
    <cellStyle name="Accent2" xfId="81" xr:uid="{00000000-0005-0000-0000-000050000000}"/>
    <cellStyle name="Accent3" xfId="82" xr:uid="{00000000-0005-0000-0000-000051000000}"/>
    <cellStyle name="Accent4" xfId="83" xr:uid="{00000000-0005-0000-0000-000052000000}"/>
    <cellStyle name="Accent5" xfId="84" xr:uid="{00000000-0005-0000-0000-000053000000}"/>
    <cellStyle name="Accent6" xfId="85" xr:uid="{00000000-0005-0000-0000-000054000000}"/>
    <cellStyle name="Bad" xfId="86" xr:uid="{00000000-0005-0000-0000-000055000000}"/>
    <cellStyle name="Calculation" xfId="87" xr:uid="{00000000-0005-0000-0000-000056000000}"/>
    <cellStyle name="Check Cell" xfId="88" xr:uid="{00000000-0005-0000-0000-000057000000}"/>
    <cellStyle name="Explanatory Text" xfId="89" xr:uid="{00000000-0005-0000-0000-000058000000}"/>
    <cellStyle name="Good" xfId="90" xr:uid="{00000000-0005-0000-0000-000059000000}"/>
    <cellStyle name="Heading 1" xfId="91" xr:uid="{00000000-0005-0000-0000-00005A000000}"/>
    <cellStyle name="Heading 2" xfId="92" xr:uid="{00000000-0005-0000-0000-00005B000000}"/>
    <cellStyle name="Heading 3" xfId="93" xr:uid="{00000000-0005-0000-0000-00005C000000}"/>
    <cellStyle name="Heading 4" xfId="94" xr:uid="{00000000-0005-0000-0000-00005D000000}"/>
    <cellStyle name="Input" xfId="95" xr:uid="{00000000-0005-0000-0000-00005E000000}"/>
    <cellStyle name="Linked Cell" xfId="96" xr:uid="{00000000-0005-0000-0000-00005F000000}"/>
    <cellStyle name="Neutral" xfId="97" xr:uid="{00000000-0005-0000-0000-000060000000}"/>
    <cellStyle name="Note" xfId="98" xr:uid="{00000000-0005-0000-0000-000062000000}"/>
    <cellStyle name="Note 2" xfId="99" xr:uid="{00000000-0005-0000-0000-000063000000}"/>
    <cellStyle name="Output" xfId="100" xr:uid="{00000000-0005-0000-0000-000064000000}"/>
    <cellStyle name="Title" xfId="101" xr:uid="{00000000-0005-0000-0000-000065000000}"/>
    <cellStyle name="Total" xfId="102" xr:uid="{00000000-0005-0000-0000-000066000000}"/>
    <cellStyle name="Warning Text" xfId="103" xr:uid="{00000000-0005-0000-0000-000067000000}"/>
    <cellStyle name="Акцент1 2" xfId="104" xr:uid="{00000000-0005-0000-0000-000068000000}"/>
    <cellStyle name="Акцент2 2" xfId="105" xr:uid="{00000000-0005-0000-0000-000069000000}"/>
    <cellStyle name="Акцент3 2" xfId="106" xr:uid="{00000000-0005-0000-0000-00006A000000}"/>
    <cellStyle name="Акцент4 2" xfId="107" xr:uid="{00000000-0005-0000-0000-00006B000000}"/>
    <cellStyle name="Акцент5 2" xfId="108" xr:uid="{00000000-0005-0000-0000-00006C000000}"/>
    <cellStyle name="Акцент6 2" xfId="109" xr:uid="{00000000-0005-0000-0000-00006D000000}"/>
    <cellStyle name="Акцентування1" xfId="110" xr:uid="{00000000-0005-0000-0000-00006E000000}"/>
    <cellStyle name="Акцентування2" xfId="111" xr:uid="{00000000-0005-0000-0000-00006F000000}"/>
    <cellStyle name="Акцентування3" xfId="112" xr:uid="{00000000-0005-0000-0000-000070000000}"/>
    <cellStyle name="Акцентування4" xfId="113" xr:uid="{00000000-0005-0000-0000-000071000000}"/>
    <cellStyle name="Акцентування5" xfId="114" xr:uid="{00000000-0005-0000-0000-000072000000}"/>
    <cellStyle name="Акцентування6" xfId="115" xr:uid="{00000000-0005-0000-0000-000073000000}"/>
    <cellStyle name="Вывод 2" xfId="116" xr:uid="{00000000-0005-0000-0000-000074000000}"/>
    <cellStyle name="Вычисление 2" xfId="117" xr:uid="{00000000-0005-0000-0000-000075000000}"/>
    <cellStyle name="Заголовок 1 2" xfId="118" xr:uid="{00000000-0005-0000-0000-000076000000}"/>
    <cellStyle name="Заголовок 2 2" xfId="119" xr:uid="{00000000-0005-0000-0000-000077000000}"/>
    <cellStyle name="Заголовок 3 2" xfId="120" xr:uid="{00000000-0005-0000-0000-000078000000}"/>
    <cellStyle name="Заголовок 4 2" xfId="121" xr:uid="{00000000-0005-0000-0000-000079000000}"/>
    <cellStyle name="Звичайний" xfId="0" builtinId="0"/>
    <cellStyle name="Звичайний 2 3" xfId="122" xr:uid="{00000000-0005-0000-0000-00007A000000}"/>
    <cellStyle name="Звичайний 3 2" xfId="123" xr:uid="{00000000-0005-0000-0000-00007B000000}"/>
    <cellStyle name="Итог 2" xfId="124" xr:uid="{00000000-0005-0000-0000-00007C000000}"/>
    <cellStyle name="Нейтральный 2" xfId="125" xr:uid="{00000000-0005-0000-0000-00007D000000}"/>
    <cellStyle name="Обчислення" xfId="126" xr:uid="{00000000-0005-0000-0000-00007E000000}"/>
    <cellStyle name="Обычный 2" xfId="127" xr:uid="{00000000-0005-0000-0000-00007F000000}"/>
    <cellStyle name="Обычный 2 2" xfId="128" xr:uid="{00000000-0005-0000-0000-000080000000}"/>
    <cellStyle name="Обычный 2 2_okremi_kategoriyi_04_2021" xfId="129" xr:uid="{00000000-0005-0000-0000-000081000000}"/>
    <cellStyle name="Обычный 4" xfId="130" xr:uid="{00000000-0005-0000-0000-000082000000}"/>
    <cellStyle name="Обычный 5" xfId="131" xr:uid="{00000000-0005-0000-0000-000083000000}"/>
    <cellStyle name="Обычный 6" xfId="132" xr:uid="{00000000-0005-0000-0000-000084000000}"/>
    <cellStyle name="Обычный 6 2" xfId="133" xr:uid="{00000000-0005-0000-0000-000085000000}"/>
    <cellStyle name="Обычный 6 3" xfId="134" xr:uid="{00000000-0005-0000-0000-000086000000}"/>
    <cellStyle name="Обычный_12 Зинкевич" xfId="135" xr:uid="{00000000-0005-0000-0000-000087000000}"/>
    <cellStyle name="Обычный_12.01.2015" xfId="136" xr:uid="{00000000-0005-0000-0000-000088000000}"/>
    <cellStyle name="Обычный_4 категории вмесмте СОЦ_УРАЗЛИВІ__ТАБО_4 категорії Квота!!!_2014 рік" xfId="137" xr:uid="{00000000-0005-0000-0000-000089000000}"/>
    <cellStyle name="Обычный_АктЗах_5%квот Оксана" xfId="138" xr:uid="{00000000-0005-0000-0000-00008A000000}"/>
    <cellStyle name="Обычный_Інваліди_Лайт1111" xfId="139" xr:uid="{00000000-0005-0000-0000-00008B000000}"/>
    <cellStyle name="Обычный_Молодь_сравн_04_14" xfId="140" xr:uid="{00000000-0005-0000-0000-00008C000000}"/>
    <cellStyle name="Обычный_Перевірка_Молодь_до 18 років" xfId="141" xr:uid="{00000000-0005-0000-0000-00008D000000}"/>
    <cellStyle name="Обычный_Табл. 3.15" xfId="142" xr:uid="{00000000-0005-0000-0000-00008E000000}"/>
    <cellStyle name="Обычный_Укомплектування_11_2013" xfId="143" xr:uid="{00000000-0005-0000-0000-00008F000000}"/>
    <cellStyle name="Підсумок" xfId="144" xr:uid="{00000000-0005-0000-0000-000090000000}"/>
    <cellStyle name="Плохой 2" xfId="145" xr:uid="{00000000-0005-0000-0000-000091000000}"/>
    <cellStyle name="Поганий" xfId="146" xr:uid="{00000000-0005-0000-0000-000092000000}"/>
    <cellStyle name="Пояснение 2" xfId="147" xr:uid="{00000000-0005-0000-0000-000093000000}"/>
    <cellStyle name="Примечание 2" xfId="148" xr:uid="{00000000-0005-0000-0000-000094000000}"/>
    <cellStyle name="Примітка" xfId="149" xr:uid="{00000000-0005-0000-0000-000095000000}"/>
    <cellStyle name="Результат" xfId="150" xr:uid="{00000000-0005-0000-0000-000096000000}"/>
    <cellStyle name="Середній" xfId="151" xr:uid="{00000000-0005-0000-0000-000097000000}"/>
    <cellStyle name="Стиль 1" xfId="152" xr:uid="{00000000-0005-0000-0000-000098000000}"/>
    <cellStyle name="Текст пояснення" xfId="153" xr:uid="{00000000-0005-0000-0000-000099000000}"/>
    <cellStyle name="Тысячи [0]_Анализ" xfId="154" xr:uid="{00000000-0005-0000-0000-00009A000000}"/>
    <cellStyle name="Тысячи_Анализ" xfId="155" xr:uid="{00000000-0005-0000-0000-00009B000000}"/>
    <cellStyle name="ФинᎰнсовый_Лист1 (3)_1" xfId="156" xr:uid="{00000000-0005-0000-0000-00009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581025</xdr:colOff>
      <xdr:row>16</xdr:row>
      <xdr:rowOff>85725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4524375" y="4533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700-0000010C0000}"/>
            </a:ext>
          </a:extLst>
        </xdr:cNvPr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K19"/>
  <sheetViews>
    <sheetView view="pageBreakPreview" zoomScale="80" zoomScaleNormal="70" zoomScaleSheetLayoutView="80" workbookViewId="0">
      <selection activeCell="B11" sqref="B11"/>
    </sheetView>
  </sheetViews>
  <sheetFormatPr defaultColWidth="8" defaultRowHeight="13.2" x14ac:dyDescent="0.25"/>
  <cols>
    <col min="1" max="1" width="61.33203125" style="2" customWidth="1"/>
    <col min="2" max="3" width="24.44140625" style="16" customWidth="1"/>
    <col min="4" max="5" width="11.5546875" style="2" customWidth="1"/>
    <col min="6" max="16384" width="8" style="2"/>
  </cols>
  <sheetData>
    <row r="1" spans="1:11" ht="78" customHeight="1" x14ac:dyDescent="0.25">
      <c r="A1" s="232" t="s">
        <v>98</v>
      </c>
      <c r="B1" s="232"/>
      <c r="C1" s="232"/>
      <c r="D1" s="232"/>
      <c r="E1" s="232"/>
    </row>
    <row r="2" spans="1:11" ht="17.25" customHeight="1" x14ac:dyDescent="0.25">
      <c r="A2" s="232"/>
      <c r="B2" s="232"/>
      <c r="C2" s="232"/>
      <c r="D2" s="232"/>
      <c r="E2" s="232"/>
    </row>
    <row r="3" spans="1:11" s="3" customFormat="1" ht="23.25" customHeight="1" x14ac:dyDescent="0.3">
      <c r="A3" s="223" t="s">
        <v>0</v>
      </c>
      <c r="B3" s="233" t="s">
        <v>79</v>
      </c>
      <c r="C3" s="233" t="s">
        <v>80</v>
      </c>
      <c r="D3" s="230" t="s">
        <v>2</v>
      </c>
      <c r="E3" s="231"/>
    </row>
    <row r="4" spans="1:11" s="3" customFormat="1" ht="27.75" customHeight="1" x14ac:dyDescent="0.3">
      <c r="A4" s="224"/>
      <c r="B4" s="234"/>
      <c r="C4" s="234"/>
      <c r="D4" s="4" t="s">
        <v>3</v>
      </c>
      <c r="E4" s="5" t="s">
        <v>42</v>
      </c>
    </row>
    <row r="5" spans="1:11" s="8" customFormat="1" ht="15.75" customHeight="1" x14ac:dyDescent="0.3">
      <c r="A5" s="6" t="s">
        <v>4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1.5" customHeight="1" x14ac:dyDescent="0.3">
      <c r="A6" s="9" t="s">
        <v>43</v>
      </c>
      <c r="B6" s="172">
        <f>'2'!B7</f>
        <v>6961</v>
      </c>
      <c r="C6" s="172">
        <f>'2'!C7</f>
        <v>7091</v>
      </c>
      <c r="D6" s="10">
        <f t="shared" ref="D6:D11" si="0">C6/B6*100</f>
        <v>101.86754776612557</v>
      </c>
      <c r="E6" s="168">
        <f t="shared" ref="E6:E11" si="1">C6-B6</f>
        <v>130</v>
      </c>
      <c r="K6" s="11"/>
    </row>
    <row r="7" spans="1:11" s="3" customFormat="1" ht="31.5" customHeight="1" x14ac:dyDescent="0.3">
      <c r="A7" s="9" t="s">
        <v>44</v>
      </c>
      <c r="B7" s="172">
        <f>'2'!E7</f>
        <v>5284</v>
      </c>
      <c r="C7" s="172">
        <f>'2'!F7</f>
        <v>5703</v>
      </c>
      <c r="D7" s="10">
        <f t="shared" si="0"/>
        <v>107.92959878879638</v>
      </c>
      <c r="E7" s="168">
        <f t="shared" si="1"/>
        <v>419</v>
      </c>
      <c r="K7" s="11"/>
    </row>
    <row r="8" spans="1:11" s="3" customFormat="1" ht="45" customHeight="1" x14ac:dyDescent="0.3">
      <c r="A8" s="12" t="s">
        <v>45</v>
      </c>
      <c r="B8" s="172">
        <f>'2'!H7</f>
        <v>1180</v>
      </c>
      <c r="C8" s="172">
        <f>'2'!I7</f>
        <v>1029</v>
      </c>
      <c r="D8" s="10">
        <f t="shared" si="0"/>
        <v>87.20338983050847</v>
      </c>
      <c r="E8" s="168">
        <f t="shared" si="1"/>
        <v>-151</v>
      </c>
      <c r="K8" s="11"/>
    </row>
    <row r="9" spans="1:11" s="3" customFormat="1" ht="35.25" customHeight="1" x14ac:dyDescent="0.3">
      <c r="A9" s="13" t="s">
        <v>46</v>
      </c>
      <c r="B9" s="172">
        <f>'2'!K7</f>
        <v>372</v>
      </c>
      <c r="C9" s="172">
        <f>'2'!L7</f>
        <v>347</v>
      </c>
      <c r="D9" s="10">
        <f t="shared" si="0"/>
        <v>93.27956989247312</v>
      </c>
      <c r="E9" s="168">
        <f t="shared" si="1"/>
        <v>-25</v>
      </c>
      <c r="K9" s="11"/>
    </row>
    <row r="10" spans="1:11" s="3" customFormat="1" ht="45.75" customHeight="1" x14ac:dyDescent="0.3">
      <c r="A10" s="13" t="s">
        <v>47</v>
      </c>
      <c r="B10" s="172">
        <f>'2'!N7</f>
        <v>265</v>
      </c>
      <c r="C10" s="172">
        <f>'2'!O7</f>
        <v>147</v>
      </c>
      <c r="D10" s="10">
        <f t="shared" si="0"/>
        <v>55.471698113207545</v>
      </c>
      <c r="E10" s="168">
        <f t="shared" si="1"/>
        <v>-118</v>
      </c>
      <c r="K10" s="11"/>
    </row>
    <row r="11" spans="1:11" s="3" customFormat="1" ht="55.5" customHeight="1" x14ac:dyDescent="0.3">
      <c r="A11" s="13" t="s">
        <v>48</v>
      </c>
      <c r="B11" s="172">
        <f>'2'!Q7</f>
        <v>4052</v>
      </c>
      <c r="C11" s="172">
        <v>4324</v>
      </c>
      <c r="D11" s="10">
        <f t="shared" si="0"/>
        <v>114.68410661401778</v>
      </c>
      <c r="E11" s="168">
        <f t="shared" si="1"/>
        <v>595</v>
      </c>
      <c r="K11" s="11"/>
    </row>
    <row r="12" spans="1:11" s="3" customFormat="1" ht="12.75" customHeight="1" x14ac:dyDescent="0.3">
      <c r="A12" s="225" t="s">
        <v>5</v>
      </c>
      <c r="B12" s="226"/>
      <c r="C12" s="226"/>
      <c r="D12" s="226"/>
      <c r="E12" s="226"/>
      <c r="K12" s="11"/>
    </row>
    <row r="13" spans="1:11" s="3" customFormat="1" ht="15" customHeight="1" x14ac:dyDescent="0.3">
      <c r="A13" s="227"/>
      <c r="B13" s="228"/>
      <c r="C13" s="228"/>
      <c r="D13" s="228"/>
      <c r="E13" s="228"/>
      <c r="K13" s="11"/>
    </row>
    <row r="14" spans="1:11" s="3" customFormat="1" ht="24" customHeight="1" x14ac:dyDescent="0.3">
      <c r="A14" s="223" t="s">
        <v>0</v>
      </c>
      <c r="B14" s="229" t="s">
        <v>81</v>
      </c>
      <c r="C14" s="223" t="s">
        <v>82</v>
      </c>
      <c r="D14" s="230" t="s">
        <v>2</v>
      </c>
      <c r="E14" s="231"/>
      <c r="K14" s="11"/>
    </row>
    <row r="15" spans="1:11" ht="35.25" customHeight="1" x14ac:dyDescent="0.25">
      <c r="A15" s="224"/>
      <c r="B15" s="229"/>
      <c r="C15" s="224"/>
      <c r="D15" s="4" t="s">
        <v>3</v>
      </c>
      <c r="E15" s="5" t="s">
        <v>49</v>
      </c>
      <c r="K15" s="11"/>
    </row>
    <row r="16" spans="1:11" ht="24" customHeight="1" x14ac:dyDescent="0.25">
      <c r="A16" s="9" t="s">
        <v>43</v>
      </c>
      <c r="B16" s="176">
        <v>4615</v>
      </c>
      <c r="C16" s="176">
        <v>4525</v>
      </c>
      <c r="D16" s="14">
        <f>C16/B16*100</f>
        <v>92.429229756418692</v>
      </c>
      <c r="E16" s="169">
        <f>C16-B16</f>
        <v>-345</v>
      </c>
      <c r="K16" s="11"/>
    </row>
    <row r="17" spans="1:11" ht="25.5" customHeight="1" x14ac:dyDescent="0.25">
      <c r="A17" s="1" t="s">
        <v>44</v>
      </c>
      <c r="B17" s="176">
        <v>3173</v>
      </c>
      <c r="C17" s="176">
        <v>3209</v>
      </c>
      <c r="D17" s="14">
        <f>C17/B17*100</f>
        <v>92.74760383386581</v>
      </c>
      <c r="E17" s="169">
        <f>C17-B17</f>
        <v>-227</v>
      </c>
      <c r="K17" s="11"/>
    </row>
    <row r="18" spans="1:11" ht="30" customHeight="1" x14ac:dyDescent="0.25">
      <c r="A18" s="1" t="s">
        <v>50</v>
      </c>
      <c r="B18" s="176">
        <v>2610</v>
      </c>
      <c r="C18" s="176">
        <v>2645</v>
      </c>
      <c r="D18" s="14">
        <f>C18/B18*100</f>
        <v>94.214876033057848</v>
      </c>
      <c r="E18" s="169">
        <f>C18-B18</f>
        <v>-147</v>
      </c>
      <c r="K18" s="11"/>
    </row>
    <row r="19" spans="1:11" x14ac:dyDescent="0.25">
      <c r="C19" s="17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honeticPr fontId="78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14999847407452621"/>
  </sheetPr>
  <dimension ref="A1:AC28"/>
  <sheetViews>
    <sheetView view="pageBreakPreview" zoomScale="90" zoomScaleNormal="85" zoomScaleSheetLayoutView="90" workbookViewId="0">
      <selection activeCell="AA9" sqref="AA9:AA28"/>
    </sheetView>
  </sheetViews>
  <sheetFormatPr defaultColWidth="9.44140625" defaultRowHeight="15.6" x14ac:dyDescent="0.3"/>
  <cols>
    <col min="1" max="1" width="18.6640625" style="80" customWidth="1"/>
    <col min="2" max="3" width="10.6640625" style="80" customWidth="1"/>
    <col min="4" max="4" width="7.6640625" style="80" customWidth="1"/>
    <col min="5" max="6" width="10.109375" style="78" customWidth="1"/>
    <col min="7" max="7" width="7.109375" style="81" customWidth="1"/>
    <col min="8" max="9" width="10.6640625" style="78" customWidth="1"/>
    <col min="10" max="10" width="7.109375" style="81" customWidth="1"/>
    <col min="11" max="11" width="8.109375" style="78" customWidth="1"/>
    <col min="12" max="12" width="7.5546875" style="78" customWidth="1"/>
    <col min="13" max="13" width="7" style="81" customWidth="1"/>
    <col min="14" max="15" width="9.5546875" style="81" customWidth="1"/>
    <col min="16" max="16" width="6.33203125" style="81" customWidth="1"/>
    <col min="17" max="18" width="9.33203125" style="78" customWidth="1"/>
    <col min="19" max="19" width="6.44140625" style="81" customWidth="1"/>
    <col min="20" max="21" width="9.33203125" style="78" customWidth="1"/>
    <col min="22" max="22" width="6.44140625" style="81" customWidth="1"/>
    <col min="23" max="23" width="9.109375" style="78" customWidth="1"/>
    <col min="24" max="24" width="9.5546875" style="78" customWidth="1"/>
    <col min="25" max="25" width="6.44140625" style="81" customWidth="1"/>
    <col min="26" max="26" width="8.5546875" style="78" customWidth="1"/>
    <col min="27" max="27" width="9.5546875" style="79" customWidth="1"/>
    <col min="28" max="28" width="6.6640625" style="81" customWidth="1"/>
    <col min="29" max="31" width="9.109375" style="78" customWidth="1"/>
    <col min="32" max="32" width="10.88671875" style="78" bestFit="1" customWidth="1"/>
    <col min="33" max="253" width="9.109375" style="78" customWidth="1"/>
    <col min="254" max="254" width="18.6640625" style="78" customWidth="1"/>
    <col min="255" max="16384" width="9.44140625" style="78"/>
  </cols>
  <sheetData>
    <row r="1" spans="1:29" s="57" customFormat="1" ht="43.2" customHeight="1" x14ac:dyDescent="0.35">
      <c r="A1" s="135"/>
      <c r="B1" s="291" t="s">
        <v>105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53"/>
      <c r="O1" s="53"/>
      <c r="P1" s="53"/>
      <c r="Q1" s="54"/>
      <c r="R1" s="54"/>
      <c r="S1" s="55"/>
      <c r="T1" s="54"/>
      <c r="U1" s="54"/>
      <c r="V1" s="55"/>
      <c r="W1" s="54"/>
      <c r="X1" s="54"/>
      <c r="Y1" s="56"/>
      <c r="AA1" s="58"/>
      <c r="AB1" s="148" t="s">
        <v>23</v>
      </c>
    </row>
    <row r="2" spans="1:29" s="57" customFormat="1" ht="11.25" customHeight="1" x14ac:dyDescent="0.35">
      <c r="A2" s="135"/>
      <c r="B2" s="136"/>
      <c r="C2" s="136"/>
      <c r="D2" s="136"/>
      <c r="E2" s="136"/>
      <c r="F2" s="136"/>
      <c r="G2" s="136"/>
      <c r="H2" s="130"/>
      <c r="I2" s="130"/>
      <c r="J2" s="130"/>
      <c r="K2" s="136"/>
      <c r="L2" s="136"/>
      <c r="M2" s="59" t="s">
        <v>6</v>
      </c>
      <c r="N2" s="53"/>
      <c r="O2" s="53"/>
      <c r="P2" s="53"/>
      <c r="Q2" s="54"/>
      <c r="R2" s="54"/>
      <c r="S2" s="55"/>
      <c r="T2" s="54"/>
      <c r="U2" s="54"/>
      <c r="V2" s="55"/>
      <c r="W2" s="54"/>
      <c r="X2" s="54"/>
      <c r="Y2" s="56"/>
      <c r="AA2" s="58"/>
      <c r="AB2" s="59" t="s">
        <v>6</v>
      </c>
    </row>
    <row r="3" spans="1:29" s="57" customFormat="1" ht="27.75" customHeight="1" x14ac:dyDescent="0.25">
      <c r="A3" s="262"/>
      <c r="B3" s="255" t="s">
        <v>7</v>
      </c>
      <c r="C3" s="256"/>
      <c r="D3" s="257"/>
      <c r="E3" s="255" t="s">
        <v>14</v>
      </c>
      <c r="F3" s="256"/>
      <c r="G3" s="257"/>
      <c r="H3" s="276" t="s">
        <v>27</v>
      </c>
      <c r="I3" s="276"/>
      <c r="J3" s="276"/>
      <c r="K3" s="255" t="s">
        <v>15</v>
      </c>
      <c r="L3" s="256"/>
      <c r="M3" s="257"/>
      <c r="N3" s="255" t="s">
        <v>9</v>
      </c>
      <c r="O3" s="256"/>
      <c r="P3" s="257"/>
      <c r="Q3" s="255" t="s">
        <v>10</v>
      </c>
      <c r="R3" s="256"/>
      <c r="S3" s="256"/>
      <c r="T3" s="255" t="s">
        <v>16</v>
      </c>
      <c r="U3" s="256"/>
      <c r="V3" s="257"/>
      <c r="W3" s="278" t="s">
        <v>18</v>
      </c>
      <c r="X3" s="279"/>
      <c r="Y3" s="280"/>
      <c r="Z3" s="255" t="s">
        <v>17</v>
      </c>
      <c r="AA3" s="256"/>
      <c r="AB3" s="257"/>
    </row>
    <row r="4" spans="1:29" s="60" customFormat="1" ht="22.5" customHeight="1" x14ac:dyDescent="0.25">
      <c r="A4" s="263"/>
      <c r="B4" s="274"/>
      <c r="C4" s="258"/>
      <c r="D4" s="259"/>
      <c r="E4" s="274"/>
      <c r="F4" s="258"/>
      <c r="G4" s="259"/>
      <c r="H4" s="276"/>
      <c r="I4" s="276"/>
      <c r="J4" s="276"/>
      <c r="K4" s="258"/>
      <c r="L4" s="258"/>
      <c r="M4" s="259"/>
      <c r="N4" s="274"/>
      <c r="O4" s="258"/>
      <c r="P4" s="259"/>
      <c r="Q4" s="274"/>
      <c r="R4" s="258"/>
      <c r="S4" s="258"/>
      <c r="T4" s="274"/>
      <c r="U4" s="258"/>
      <c r="V4" s="259"/>
      <c r="W4" s="281"/>
      <c r="X4" s="282"/>
      <c r="Y4" s="283"/>
      <c r="Z4" s="274"/>
      <c r="AA4" s="258"/>
      <c r="AB4" s="259"/>
    </row>
    <row r="5" spans="1:29" s="60" customFormat="1" ht="9" customHeight="1" x14ac:dyDescent="0.25">
      <c r="A5" s="263"/>
      <c r="B5" s="275"/>
      <c r="C5" s="260"/>
      <c r="D5" s="261"/>
      <c r="E5" s="275"/>
      <c r="F5" s="260"/>
      <c r="G5" s="261"/>
      <c r="H5" s="276"/>
      <c r="I5" s="276"/>
      <c r="J5" s="276"/>
      <c r="K5" s="260"/>
      <c r="L5" s="260"/>
      <c r="M5" s="261"/>
      <c r="N5" s="275"/>
      <c r="O5" s="260"/>
      <c r="P5" s="261"/>
      <c r="Q5" s="275"/>
      <c r="R5" s="260"/>
      <c r="S5" s="260"/>
      <c r="T5" s="275"/>
      <c r="U5" s="260"/>
      <c r="V5" s="261"/>
      <c r="W5" s="284"/>
      <c r="X5" s="285"/>
      <c r="Y5" s="286"/>
      <c r="Z5" s="275"/>
      <c r="AA5" s="260"/>
      <c r="AB5" s="261"/>
    </row>
    <row r="6" spans="1:29" s="60" customFormat="1" ht="21.6" customHeight="1" x14ac:dyDescent="0.25">
      <c r="A6" s="264"/>
      <c r="B6" s="61">
        <v>2020</v>
      </c>
      <c r="C6" s="61">
        <v>2021</v>
      </c>
      <c r="D6" s="62" t="s">
        <v>3</v>
      </c>
      <c r="E6" s="61">
        <v>2020</v>
      </c>
      <c r="F6" s="61">
        <v>2021</v>
      </c>
      <c r="G6" s="62" t="s">
        <v>3</v>
      </c>
      <c r="H6" s="61">
        <v>2020</v>
      </c>
      <c r="I6" s="61">
        <v>2021</v>
      </c>
      <c r="J6" s="62" t="s">
        <v>3</v>
      </c>
      <c r="K6" s="61">
        <v>2020</v>
      </c>
      <c r="L6" s="61">
        <v>2021</v>
      </c>
      <c r="M6" s="62" t="s">
        <v>3</v>
      </c>
      <c r="N6" s="61">
        <v>2020</v>
      </c>
      <c r="O6" s="61">
        <v>2021</v>
      </c>
      <c r="P6" s="62" t="s">
        <v>3</v>
      </c>
      <c r="Q6" s="61">
        <v>2020</v>
      </c>
      <c r="R6" s="61">
        <v>2021</v>
      </c>
      <c r="S6" s="62" t="s">
        <v>3</v>
      </c>
      <c r="T6" s="61">
        <v>2020</v>
      </c>
      <c r="U6" s="61">
        <v>2021</v>
      </c>
      <c r="V6" s="62" t="s">
        <v>3</v>
      </c>
      <c r="W6" s="61">
        <v>2020</v>
      </c>
      <c r="X6" s="61">
        <v>2021</v>
      </c>
      <c r="Y6" s="62" t="s">
        <v>3</v>
      </c>
      <c r="Z6" s="61">
        <v>2020</v>
      </c>
      <c r="AA6" s="61">
        <v>2021</v>
      </c>
      <c r="AB6" s="62" t="s">
        <v>3</v>
      </c>
    </row>
    <row r="7" spans="1:29" s="64" customFormat="1" ht="11.25" customHeight="1" x14ac:dyDescent="0.2">
      <c r="A7" s="63" t="s">
        <v>4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63">
        <v>10</v>
      </c>
      <c r="L7" s="63">
        <v>11</v>
      </c>
      <c r="M7" s="63">
        <v>12</v>
      </c>
      <c r="N7" s="63">
        <v>13</v>
      </c>
      <c r="O7" s="63">
        <v>14</v>
      </c>
      <c r="P7" s="63">
        <v>15</v>
      </c>
      <c r="Q7" s="63">
        <v>16</v>
      </c>
      <c r="R7" s="63">
        <v>17</v>
      </c>
      <c r="S7" s="63">
        <v>18</v>
      </c>
      <c r="T7" s="63">
        <v>19</v>
      </c>
      <c r="U7" s="63">
        <v>20</v>
      </c>
      <c r="V7" s="63">
        <v>21</v>
      </c>
      <c r="W7" s="63">
        <v>22</v>
      </c>
      <c r="X7" s="63">
        <v>23</v>
      </c>
      <c r="Y7" s="63">
        <v>24</v>
      </c>
      <c r="Z7" s="63">
        <v>25</v>
      </c>
      <c r="AA7" s="63">
        <v>26</v>
      </c>
      <c r="AB7" s="63">
        <v>27</v>
      </c>
    </row>
    <row r="8" spans="1:29" s="68" customFormat="1" ht="19.2" customHeight="1" x14ac:dyDescent="0.3">
      <c r="A8" s="104" t="s">
        <v>71</v>
      </c>
      <c r="B8" s="65">
        <f>SUM(B9:B28)</f>
        <v>9697</v>
      </c>
      <c r="C8" s="65">
        <f>SUM(C9:C28)</f>
        <v>9480</v>
      </c>
      <c r="D8" s="66">
        <f>IF(B8=0,"",ROUND(C8/B8*100,1))</f>
        <v>97.8</v>
      </c>
      <c r="E8" s="67">
        <f>SUM(E9:E28)</f>
        <v>6198</v>
      </c>
      <c r="F8" s="67">
        <f>SUM(F9:F28)</f>
        <v>6924</v>
      </c>
      <c r="G8" s="150">
        <f>IF(E8=0,"",ROUND(F8/E8*100,1))</f>
        <v>111.7</v>
      </c>
      <c r="H8" s="67">
        <f>SUM(H9:H28)</f>
        <v>2289</v>
      </c>
      <c r="I8" s="67">
        <f>SUM(I9:I28)</f>
        <v>1655</v>
      </c>
      <c r="J8" s="150">
        <f>IF(H8=0,"",ROUND(I8/H8*100,1))</f>
        <v>72.3</v>
      </c>
      <c r="K8" s="67">
        <f>SUM(K9:K28)</f>
        <v>586</v>
      </c>
      <c r="L8" s="67">
        <f>SUM(L9:L28)</f>
        <v>606</v>
      </c>
      <c r="M8" s="150">
        <f>IF(K8=0,"",ROUND(L8/K8*100,1))</f>
        <v>103.4</v>
      </c>
      <c r="N8" s="67">
        <f>SUM(N9:N28)</f>
        <v>344</v>
      </c>
      <c r="O8" s="67">
        <f>SUM(O9:O28)</f>
        <v>199</v>
      </c>
      <c r="P8" s="150">
        <f>IF(N8=0,"",ROUND(O8/N8*100,1))</f>
        <v>57.8</v>
      </c>
      <c r="Q8" s="67">
        <f>SUM(Q9:Q28)</f>
        <v>4347</v>
      </c>
      <c r="R8" s="67">
        <f>SUM(R9:R28)</f>
        <v>5483</v>
      </c>
      <c r="S8" s="150">
        <f>IF(Q8=0,"",ROUND(R8/Q8*100,1))</f>
        <v>126.1</v>
      </c>
      <c r="T8" s="67">
        <f>SUM(T9:T28)</f>
        <v>6199</v>
      </c>
      <c r="U8" s="67">
        <f>SUM(U9:U28)</f>
        <v>5229</v>
      </c>
      <c r="V8" s="150">
        <f>IF(T8=0,"",ROUND(U8/T8*100,1))</f>
        <v>84.4</v>
      </c>
      <c r="W8" s="67">
        <f>SUM(W9:W28)</f>
        <v>3709</v>
      </c>
      <c r="X8" s="67">
        <f>SUM(X9:X28)</f>
        <v>2838</v>
      </c>
      <c r="Y8" s="150">
        <f>IF(W8=0,"",ROUND(X8/W8*100,1))</f>
        <v>76.5</v>
      </c>
      <c r="Z8" s="67">
        <f>SUM(Z9:Z28)</f>
        <v>2942</v>
      </c>
      <c r="AA8" s="67">
        <f>SUM(AA9:AA28)</f>
        <v>2201</v>
      </c>
      <c r="AB8" s="151">
        <f>IF(Z8=0,"",ROUND(AA8/Z8*100,1))</f>
        <v>74.8</v>
      </c>
    </row>
    <row r="9" spans="1:29" ht="16.5" customHeight="1" x14ac:dyDescent="0.3">
      <c r="A9" s="69" t="s">
        <v>51</v>
      </c>
      <c r="B9" s="70">
        <v>234</v>
      </c>
      <c r="C9" s="70">
        <v>253</v>
      </c>
      <c r="D9" s="71">
        <f>IF(B9=0,"",ROUND(C9/B9*100,1))</f>
        <v>108.1</v>
      </c>
      <c r="E9" s="72">
        <v>192</v>
      </c>
      <c r="F9" s="73">
        <v>237</v>
      </c>
      <c r="G9" s="75">
        <f>IF(E9=0,"",ROUND(F9/E9*100,1))</f>
        <v>123.4</v>
      </c>
      <c r="H9" s="74">
        <v>54</v>
      </c>
      <c r="I9" s="74">
        <v>36</v>
      </c>
      <c r="J9" s="75">
        <f>IF(H9=0,"",ROUND(I9/H9*100,1))</f>
        <v>66.7</v>
      </c>
      <c r="K9" s="73">
        <v>5</v>
      </c>
      <c r="L9" s="73">
        <v>19</v>
      </c>
      <c r="M9" s="75">
        <f>IF(K9=0,"",ROUND(L9/K9*100,1))</f>
        <v>380</v>
      </c>
      <c r="N9" s="74">
        <v>9</v>
      </c>
      <c r="O9" s="74">
        <v>5</v>
      </c>
      <c r="P9" s="75">
        <f>IF(N9=0,"",ROUND(O9/N9*100,1))</f>
        <v>55.6</v>
      </c>
      <c r="Q9" s="72">
        <v>160</v>
      </c>
      <c r="R9" s="74">
        <v>222</v>
      </c>
      <c r="S9" s="75">
        <f>IF(Q9=0,"",ROUND(R9/Q9*100,1))</f>
        <v>138.80000000000001</v>
      </c>
      <c r="T9" s="74">
        <v>144</v>
      </c>
      <c r="U9" s="74">
        <v>112</v>
      </c>
      <c r="V9" s="75">
        <f>IF(T9=0,"",ROUND(U9/T9*100,1))</f>
        <v>77.8</v>
      </c>
      <c r="W9" s="73">
        <v>131</v>
      </c>
      <c r="X9" s="76">
        <v>100</v>
      </c>
      <c r="Y9" s="75">
        <f>IF(W9=0,"",ROUND(X9/W9*100,1))</f>
        <v>76.3</v>
      </c>
      <c r="Z9" s="73">
        <v>102</v>
      </c>
      <c r="AA9" s="73">
        <v>83</v>
      </c>
      <c r="AB9" s="152">
        <f>IF(Z9=0,"",ROUND(AA9/Z9*100,1))</f>
        <v>81.400000000000006</v>
      </c>
      <c r="AC9" s="77"/>
    </row>
    <row r="10" spans="1:29" ht="16.5" customHeight="1" x14ac:dyDescent="0.3">
      <c r="A10" s="69" t="s">
        <v>52</v>
      </c>
      <c r="B10" s="70">
        <v>421</v>
      </c>
      <c r="C10" s="70">
        <v>380</v>
      </c>
      <c r="D10" s="71">
        <f>IF(B10=0,"",ROUND(C10/B10*100,1))</f>
        <v>90.3</v>
      </c>
      <c r="E10" s="72">
        <v>238</v>
      </c>
      <c r="F10" s="73">
        <v>275</v>
      </c>
      <c r="G10" s="75">
        <f>IF(E10=0,"",ROUND(F10/E10*100,1))</f>
        <v>115.5</v>
      </c>
      <c r="H10" s="74">
        <v>114</v>
      </c>
      <c r="I10" s="74">
        <v>81</v>
      </c>
      <c r="J10" s="75">
        <f>IF(H10=0,"",ROUND(I10/H10*100,1))</f>
        <v>71.099999999999994</v>
      </c>
      <c r="K10" s="73">
        <v>31</v>
      </c>
      <c r="L10" s="73">
        <v>57</v>
      </c>
      <c r="M10" s="75">
        <f>IF(K10=0,"",ROUND(L10/K10*100,1))</f>
        <v>183.9</v>
      </c>
      <c r="N10" s="74">
        <v>12</v>
      </c>
      <c r="O10" s="74">
        <v>6</v>
      </c>
      <c r="P10" s="75">
        <f>IF(N10=0,"",ROUND(O10/N10*100,1))</f>
        <v>50</v>
      </c>
      <c r="Q10" s="72">
        <v>181</v>
      </c>
      <c r="R10" s="74">
        <v>262</v>
      </c>
      <c r="S10" s="75">
        <f>IF(Q10=0,"",ROUND(R10/Q10*100,1))</f>
        <v>144.80000000000001</v>
      </c>
      <c r="T10" s="74">
        <v>264</v>
      </c>
      <c r="U10" s="74">
        <v>199</v>
      </c>
      <c r="V10" s="75">
        <f>IF(T10=0,"",ROUND(U10/T10*100,1))</f>
        <v>75.400000000000006</v>
      </c>
      <c r="W10" s="73">
        <v>145</v>
      </c>
      <c r="X10" s="76">
        <v>100</v>
      </c>
      <c r="Y10" s="75">
        <f>IF(W10=0,"",ROUND(X10/W10*100,1))</f>
        <v>69</v>
      </c>
      <c r="Z10" s="73">
        <v>112</v>
      </c>
      <c r="AA10" s="73">
        <v>84</v>
      </c>
      <c r="AB10" s="152">
        <f>IF(Z10=0,"",ROUND(AA10/Z10*100,1))</f>
        <v>75</v>
      </c>
      <c r="AC10" s="77"/>
    </row>
    <row r="11" spans="1:29" ht="16.5" customHeight="1" x14ac:dyDescent="0.3">
      <c r="A11" s="69" t="s">
        <v>53</v>
      </c>
      <c r="B11" s="70">
        <v>192</v>
      </c>
      <c r="C11" s="70">
        <v>234</v>
      </c>
      <c r="D11" s="71">
        <f>IF(B11=0,"",ROUND(C11/B11*100,1))</f>
        <v>121.9</v>
      </c>
      <c r="E11" s="72">
        <v>164</v>
      </c>
      <c r="F11" s="73">
        <v>178</v>
      </c>
      <c r="G11" s="75">
        <f>IF(E11=0,"",ROUND(F11/E11*100,1))</f>
        <v>108.5</v>
      </c>
      <c r="H11" s="74">
        <v>67</v>
      </c>
      <c r="I11" s="74">
        <v>48</v>
      </c>
      <c r="J11" s="75">
        <f>IF(H11=0,"",ROUND(I11/H11*100,1))</f>
        <v>71.599999999999994</v>
      </c>
      <c r="K11" s="73">
        <v>39</v>
      </c>
      <c r="L11" s="73">
        <v>28</v>
      </c>
      <c r="M11" s="75">
        <f>IF(K11=0,"",ROUND(L11/K11*100,1))</f>
        <v>71.8</v>
      </c>
      <c r="N11" s="74">
        <v>13</v>
      </c>
      <c r="O11" s="74">
        <v>10</v>
      </c>
      <c r="P11" s="75">
        <f>IF(N11=0,"",ROUND(O11/N11*100,1))</f>
        <v>76.900000000000006</v>
      </c>
      <c r="Q11" s="72">
        <v>133</v>
      </c>
      <c r="R11" s="74">
        <v>165</v>
      </c>
      <c r="S11" s="75">
        <f>IF(Q11=0,"",ROUND(R11/Q11*100,1))</f>
        <v>124.1</v>
      </c>
      <c r="T11" s="74">
        <v>107</v>
      </c>
      <c r="U11" s="74">
        <v>132</v>
      </c>
      <c r="V11" s="75">
        <f>IF(T11=0,"",ROUND(U11/T11*100,1))</f>
        <v>123.4</v>
      </c>
      <c r="W11" s="73">
        <v>85</v>
      </c>
      <c r="X11" s="76">
        <v>82</v>
      </c>
      <c r="Y11" s="75">
        <f>IF(W11=0,"",ROUND(X11/W11*100,1))</f>
        <v>96.5</v>
      </c>
      <c r="Z11" s="73">
        <v>69</v>
      </c>
      <c r="AA11" s="73">
        <v>61</v>
      </c>
      <c r="AB11" s="152">
        <f>IF(Z11=0,"",ROUND(AA11/Z11*100,1))</f>
        <v>88.4</v>
      </c>
      <c r="AC11" s="77"/>
    </row>
    <row r="12" spans="1:29" ht="16.5" customHeight="1" x14ac:dyDescent="0.3">
      <c r="A12" s="69" t="s">
        <v>54</v>
      </c>
      <c r="B12" s="70">
        <v>178</v>
      </c>
      <c r="C12" s="70">
        <v>182</v>
      </c>
      <c r="D12" s="71">
        <f>IF(B12=0,"",ROUND(C12/B12*100,1))</f>
        <v>102.2</v>
      </c>
      <c r="E12" s="72">
        <v>165</v>
      </c>
      <c r="F12" s="73">
        <v>173</v>
      </c>
      <c r="G12" s="75">
        <f>IF(E12=0,"",ROUND(F12/E12*100,1))</f>
        <v>104.8</v>
      </c>
      <c r="H12" s="74">
        <v>89</v>
      </c>
      <c r="I12" s="74">
        <v>74</v>
      </c>
      <c r="J12" s="75">
        <f>IF(H12=0,"",ROUND(I12/H12*100,1))</f>
        <v>83.1</v>
      </c>
      <c r="K12" s="73">
        <v>27</v>
      </c>
      <c r="L12" s="73">
        <v>32</v>
      </c>
      <c r="M12" s="75">
        <f>IF(K12=0,"",ROUND(L12/K12*100,1))</f>
        <v>118.5</v>
      </c>
      <c r="N12" s="74">
        <v>5</v>
      </c>
      <c r="O12" s="74">
        <v>8</v>
      </c>
      <c r="P12" s="75">
        <f>IF(N12=0,"",ROUND(O12/N12*100,1))</f>
        <v>160</v>
      </c>
      <c r="Q12" s="72">
        <v>143</v>
      </c>
      <c r="R12" s="74">
        <v>161</v>
      </c>
      <c r="S12" s="75">
        <f>IF(Q12=0,"",ROUND(R12/Q12*100,1))</f>
        <v>112.6</v>
      </c>
      <c r="T12" s="74">
        <v>67</v>
      </c>
      <c r="U12" s="74">
        <v>68</v>
      </c>
      <c r="V12" s="75">
        <f>IF(T12=0,"",ROUND(U12/T12*100,1))</f>
        <v>101.5</v>
      </c>
      <c r="W12" s="73">
        <v>61</v>
      </c>
      <c r="X12" s="76">
        <v>64</v>
      </c>
      <c r="Y12" s="75">
        <f>IF(W12=0,"",ROUND(X12/W12*100,1))</f>
        <v>104.9</v>
      </c>
      <c r="Z12" s="73">
        <v>44</v>
      </c>
      <c r="AA12" s="73">
        <v>45</v>
      </c>
      <c r="AB12" s="152">
        <f>IF(Z12=0,"",ROUND(AA12/Z12*100,1))</f>
        <v>102.3</v>
      </c>
      <c r="AC12" s="77"/>
    </row>
    <row r="13" spans="1:29" ht="16.5" customHeight="1" x14ac:dyDescent="0.3">
      <c r="A13" s="69" t="s">
        <v>55</v>
      </c>
      <c r="B13" s="70">
        <v>169</v>
      </c>
      <c r="C13" s="70">
        <v>167</v>
      </c>
      <c r="D13" s="71">
        <f>IF(B13=0,"",ROUND(C13/B13*100,1))</f>
        <v>98.8</v>
      </c>
      <c r="E13" s="72">
        <v>146</v>
      </c>
      <c r="F13" s="73">
        <v>151</v>
      </c>
      <c r="G13" s="75">
        <f>IF(E13=0,"",ROUND(F13/E13*100,1))</f>
        <v>103.4</v>
      </c>
      <c r="H13" s="74">
        <v>57</v>
      </c>
      <c r="I13" s="74">
        <v>48</v>
      </c>
      <c r="J13" s="75">
        <f>IF(H13=0,"",ROUND(I13/H13*100,1))</f>
        <v>84.2</v>
      </c>
      <c r="K13" s="73">
        <v>26</v>
      </c>
      <c r="L13" s="73">
        <v>28</v>
      </c>
      <c r="M13" s="75">
        <f>IF(K13=0,"",ROUND(L13/K13*100,1))</f>
        <v>107.7</v>
      </c>
      <c r="N13" s="74">
        <v>24</v>
      </c>
      <c r="O13" s="74">
        <v>8</v>
      </c>
      <c r="P13" s="75">
        <f>IF(N13=0,"",ROUND(O13/N13*100,1))</f>
        <v>33.299999999999997</v>
      </c>
      <c r="Q13" s="72">
        <v>141</v>
      </c>
      <c r="R13" s="74">
        <v>143</v>
      </c>
      <c r="S13" s="75">
        <f>IF(Q13=0,"",ROUND(R13/Q13*100,1))</f>
        <v>101.4</v>
      </c>
      <c r="T13" s="74">
        <v>88</v>
      </c>
      <c r="U13" s="74">
        <v>79</v>
      </c>
      <c r="V13" s="75">
        <f>IF(T13=0,"",ROUND(U13/T13*100,1))</f>
        <v>89.8</v>
      </c>
      <c r="W13" s="73">
        <v>80</v>
      </c>
      <c r="X13" s="76">
        <v>65</v>
      </c>
      <c r="Y13" s="75">
        <f>IF(W13=0,"",ROUND(X13/W13*100,1))</f>
        <v>81.3</v>
      </c>
      <c r="Z13" s="73">
        <v>61</v>
      </c>
      <c r="AA13" s="73">
        <v>51</v>
      </c>
      <c r="AB13" s="152">
        <f>IF(Z13=0,"",ROUND(AA13/Z13*100,1))</f>
        <v>83.6</v>
      </c>
      <c r="AC13" s="77"/>
    </row>
    <row r="14" spans="1:29" ht="16.5" customHeight="1" x14ac:dyDescent="0.3">
      <c r="A14" s="69" t="s">
        <v>56</v>
      </c>
      <c r="B14" s="70">
        <v>215</v>
      </c>
      <c r="C14" s="70">
        <v>202</v>
      </c>
      <c r="D14" s="71">
        <f>IF(B14=0,"",ROUND(C14/B14*100,1))</f>
        <v>94</v>
      </c>
      <c r="E14" s="72">
        <v>168</v>
      </c>
      <c r="F14" s="73">
        <v>180</v>
      </c>
      <c r="G14" s="75">
        <f>IF(E14=0,"",ROUND(F14/E14*100,1))</f>
        <v>107.1</v>
      </c>
      <c r="H14" s="74">
        <v>77</v>
      </c>
      <c r="I14" s="74">
        <v>70</v>
      </c>
      <c r="J14" s="75">
        <f>IF(H14=0,"",ROUND(I14/H14*100,1))</f>
        <v>90.9</v>
      </c>
      <c r="K14" s="73">
        <v>47</v>
      </c>
      <c r="L14" s="73">
        <v>30</v>
      </c>
      <c r="M14" s="75">
        <f>IF(K14=0,"",ROUND(L14/K14*100,1))</f>
        <v>63.8</v>
      </c>
      <c r="N14" s="74">
        <v>39</v>
      </c>
      <c r="O14" s="74">
        <v>38</v>
      </c>
      <c r="P14" s="75">
        <f>IF(N14=0,"",ROUND(O14/N14*100,1))</f>
        <v>97.4</v>
      </c>
      <c r="Q14" s="72">
        <v>154</v>
      </c>
      <c r="R14" s="74">
        <v>149</v>
      </c>
      <c r="S14" s="75">
        <f>IF(Q14=0,"",ROUND(R14/Q14*100,1))</f>
        <v>96.8</v>
      </c>
      <c r="T14" s="74">
        <v>106</v>
      </c>
      <c r="U14" s="74">
        <v>77</v>
      </c>
      <c r="V14" s="75">
        <f>IF(T14=0,"",ROUND(U14/T14*100,1))</f>
        <v>72.599999999999994</v>
      </c>
      <c r="W14" s="73">
        <v>98</v>
      </c>
      <c r="X14" s="76">
        <v>59</v>
      </c>
      <c r="Y14" s="75">
        <f>IF(W14=0,"",ROUND(X14/W14*100,1))</f>
        <v>60.2</v>
      </c>
      <c r="Z14" s="73">
        <v>71</v>
      </c>
      <c r="AA14" s="73">
        <v>42</v>
      </c>
      <c r="AB14" s="152">
        <f>IF(Z14=0,"",ROUND(AA14/Z14*100,1))</f>
        <v>59.2</v>
      </c>
      <c r="AC14" s="77"/>
    </row>
    <row r="15" spans="1:29" ht="16.5" customHeight="1" x14ac:dyDescent="0.3">
      <c r="A15" s="69" t="s">
        <v>57</v>
      </c>
      <c r="B15" s="70">
        <v>566</v>
      </c>
      <c r="C15" s="70">
        <v>634</v>
      </c>
      <c r="D15" s="71">
        <f>IF(B15=0,"",ROUND(C15/B15*100,1))</f>
        <v>112</v>
      </c>
      <c r="E15" s="72">
        <v>501</v>
      </c>
      <c r="F15" s="73">
        <v>573</v>
      </c>
      <c r="G15" s="75">
        <f>IF(E15=0,"",ROUND(F15/E15*100,1))</f>
        <v>114.4</v>
      </c>
      <c r="H15" s="74">
        <v>125</v>
      </c>
      <c r="I15" s="74">
        <v>105</v>
      </c>
      <c r="J15" s="75">
        <f>IF(H15=0,"",ROUND(I15/H15*100,1))</f>
        <v>84</v>
      </c>
      <c r="K15" s="73">
        <v>14</v>
      </c>
      <c r="L15" s="73">
        <v>37</v>
      </c>
      <c r="M15" s="75">
        <f>IF(K15=0,"",ROUND(L15/K15*100,1))</f>
        <v>264.3</v>
      </c>
      <c r="N15" s="74">
        <v>4</v>
      </c>
      <c r="O15" s="74">
        <v>0</v>
      </c>
      <c r="P15" s="75">
        <f>IF(N15=0,"",ROUND(O15/N15*100,1))</f>
        <v>0</v>
      </c>
      <c r="Q15" s="72">
        <v>348</v>
      </c>
      <c r="R15" s="74">
        <v>390</v>
      </c>
      <c r="S15" s="75">
        <f>IF(Q15=0,"",ROUND(R15/Q15*100,1))</f>
        <v>112.1</v>
      </c>
      <c r="T15" s="74">
        <v>374</v>
      </c>
      <c r="U15" s="74">
        <v>324</v>
      </c>
      <c r="V15" s="75">
        <f>IF(T15=0,"",ROUND(U15/T15*100,1))</f>
        <v>86.6</v>
      </c>
      <c r="W15" s="73">
        <v>330</v>
      </c>
      <c r="X15" s="76">
        <v>285</v>
      </c>
      <c r="Y15" s="75">
        <f>IF(W15=0,"",ROUND(X15/W15*100,1))</f>
        <v>86.4</v>
      </c>
      <c r="Z15" s="73">
        <v>258</v>
      </c>
      <c r="AA15" s="73">
        <v>215</v>
      </c>
      <c r="AB15" s="152">
        <f>IF(Z15=0,"",ROUND(AA15/Z15*100,1))</f>
        <v>83.3</v>
      </c>
      <c r="AC15" s="77"/>
    </row>
    <row r="16" spans="1:29" ht="16.5" customHeight="1" x14ac:dyDescent="0.3">
      <c r="A16" s="69" t="s">
        <v>58</v>
      </c>
      <c r="B16" s="70">
        <v>491</v>
      </c>
      <c r="C16" s="70">
        <v>481</v>
      </c>
      <c r="D16" s="71">
        <f>IF(B16=0,"",ROUND(C16/B16*100,1))</f>
        <v>98</v>
      </c>
      <c r="E16" s="72">
        <v>357</v>
      </c>
      <c r="F16" s="73">
        <v>404</v>
      </c>
      <c r="G16" s="75">
        <f>IF(E16=0,"",ROUND(F16/E16*100,1))</f>
        <v>113.2</v>
      </c>
      <c r="H16" s="74">
        <v>191</v>
      </c>
      <c r="I16" s="74">
        <v>161</v>
      </c>
      <c r="J16" s="75">
        <f>IF(H16=0,"",ROUND(I16/H16*100,1))</f>
        <v>84.3</v>
      </c>
      <c r="K16" s="73">
        <v>46</v>
      </c>
      <c r="L16" s="73">
        <v>61</v>
      </c>
      <c r="M16" s="75">
        <f>IF(K16=0,"",ROUND(L16/K16*100,1))</f>
        <v>132.6</v>
      </c>
      <c r="N16" s="74">
        <v>7</v>
      </c>
      <c r="O16" s="74">
        <v>0</v>
      </c>
      <c r="P16" s="75">
        <f>IF(N16=0,"",ROUND(O16/N16*100,1))</f>
        <v>0</v>
      </c>
      <c r="Q16" s="72">
        <v>295</v>
      </c>
      <c r="R16" s="74">
        <v>342</v>
      </c>
      <c r="S16" s="75">
        <f>IF(Q16=0,"",ROUND(R16/Q16*100,1))</f>
        <v>115.9</v>
      </c>
      <c r="T16" s="74">
        <v>236</v>
      </c>
      <c r="U16" s="74">
        <v>201</v>
      </c>
      <c r="V16" s="75">
        <f>IF(T16=0,"",ROUND(U16/T16*100,1))</f>
        <v>85.2</v>
      </c>
      <c r="W16" s="73">
        <v>165</v>
      </c>
      <c r="X16" s="76">
        <v>127</v>
      </c>
      <c r="Y16" s="75">
        <f>IF(W16=0,"",ROUND(X16/W16*100,1))</f>
        <v>77</v>
      </c>
      <c r="Z16" s="73">
        <v>144</v>
      </c>
      <c r="AA16" s="73">
        <v>97</v>
      </c>
      <c r="AB16" s="152">
        <f>IF(Z16=0,"",ROUND(AA16/Z16*100,1))</f>
        <v>67.400000000000006</v>
      </c>
      <c r="AC16" s="77"/>
    </row>
    <row r="17" spans="1:29" ht="16.5" customHeight="1" x14ac:dyDescent="0.3">
      <c r="A17" s="69" t="s">
        <v>59</v>
      </c>
      <c r="B17" s="70">
        <v>266</v>
      </c>
      <c r="C17" s="70">
        <v>236</v>
      </c>
      <c r="D17" s="71">
        <f>IF(B17=0,"",ROUND(C17/B17*100,1))</f>
        <v>88.7</v>
      </c>
      <c r="E17" s="72">
        <v>184</v>
      </c>
      <c r="F17" s="73">
        <v>176</v>
      </c>
      <c r="G17" s="75">
        <f>IF(E17=0,"",ROUND(F17/E17*100,1))</f>
        <v>95.7</v>
      </c>
      <c r="H17" s="74">
        <v>91</v>
      </c>
      <c r="I17" s="74">
        <v>49</v>
      </c>
      <c r="J17" s="75">
        <f>IF(H17=0,"",ROUND(I17/H17*100,1))</f>
        <v>53.8</v>
      </c>
      <c r="K17" s="73">
        <v>18</v>
      </c>
      <c r="L17" s="73">
        <v>23</v>
      </c>
      <c r="M17" s="75">
        <f>IF(K17=0,"",ROUND(L17/K17*100,1))</f>
        <v>127.8</v>
      </c>
      <c r="N17" s="74">
        <v>12</v>
      </c>
      <c r="O17" s="74">
        <v>18</v>
      </c>
      <c r="P17" s="75">
        <f>IF(N17=0,"",ROUND(O17/N17*100,1))</f>
        <v>150</v>
      </c>
      <c r="Q17" s="72">
        <v>157</v>
      </c>
      <c r="R17" s="74">
        <v>159</v>
      </c>
      <c r="S17" s="75">
        <f>IF(Q17=0,"",ROUND(R17/Q17*100,1))</f>
        <v>101.3</v>
      </c>
      <c r="T17" s="74">
        <v>180</v>
      </c>
      <c r="U17" s="74">
        <v>128</v>
      </c>
      <c r="V17" s="75">
        <f>IF(T17=0,"",ROUND(U17/T17*100,1))</f>
        <v>71.099999999999994</v>
      </c>
      <c r="W17" s="73">
        <v>110</v>
      </c>
      <c r="X17" s="76">
        <v>68</v>
      </c>
      <c r="Y17" s="75">
        <f>IF(W17=0,"",ROUND(X17/W17*100,1))</f>
        <v>61.8</v>
      </c>
      <c r="Z17" s="73">
        <v>90</v>
      </c>
      <c r="AA17" s="73">
        <v>43</v>
      </c>
      <c r="AB17" s="152">
        <f>IF(Z17=0,"",ROUND(AA17/Z17*100,1))</f>
        <v>47.8</v>
      </c>
      <c r="AC17" s="77"/>
    </row>
    <row r="18" spans="1:29" ht="16.5" customHeight="1" x14ac:dyDescent="0.3">
      <c r="A18" s="69" t="s">
        <v>60</v>
      </c>
      <c r="B18" s="70">
        <v>203</v>
      </c>
      <c r="C18" s="70">
        <v>165</v>
      </c>
      <c r="D18" s="71">
        <f>IF(B18=0,"",ROUND(C18/B18*100,1))</f>
        <v>81.3</v>
      </c>
      <c r="E18" s="72">
        <v>157</v>
      </c>
      <c r="F18" s="73">
        <v>149</v>
      </c>
      <c r="G18" s="75">
        <f>IF(E18=0,"",ROUND(F18/E18*100,1))</f>
        <v>94.9</v>
      </c>
      <c r="H18" s="74">
        <v>82</v>
      </c>
      <c r="I18" s="74">
        <v>53</v>
      </c>
      <c r="J18" s="75">
        <f>IF(H18=0,"",ROUND(I18/H18*100,1))</f>
        <v>64.599999999999994</v>
      </c>
      <c r="K18" s="73">
        <v>35</v>
      </c>
      <c r="L18" s="73">
        <v>52</v>
      </c>
      <c r="M18" s="75">
        <f>IF(K18=0,"",ROUND(L18/K18*100,1))</f>
        <v>148.6</v>
      </c>
      <c r="N18" s="74">
        <v>5</v>
      </c>
      <c r="O18" s="74">
        <v>3</v>
      </c>
      <c r="P18" s="75">
        <f>IF(N18=0,"",ROUND(O18/N18*100,1))</f>
        <v>60</v>
      </c>
      <c r="Q18" s="72">
        <v>131</v>
      </c>
      <c r="R18" s="74">
        <v>112</v>
      </c>
      <c r="S18" s="75">
        <f>IF(Q18=0,"",ROUND(R18/Q18*100,1))</f>
        <v>85.5</v>
      </c>
      <c r="T18" s="74">
        <v>100</v>
      </c>
      <c r="U18" s="74">
        <v>65</v>
      </c>
      <c r="V18" s="75">
        <f>IF(T18=0,"",ROUND(U18/T18*100,1))</f>
        <v>65</v>
      </c>
      <c r="W18" s="73">
        <v>81</v>
      </c>
      <c r="X18" s="76">
        <v>51</v>
      </c>
      <c r="Y18" s="75">
        <f>IF(W18=0,"",ROUND(X18/W18*100,1))</f>
        <v>63</v>
      </c>
      <c r="Z18" s="73">
        <v>64</v>
      </c>
      <c r="AA18" s="73">
        <v>42</v>
      </c>
      <c r="AB18" s="152">
        <f>IF(Z18=0,"",ROUND(AA18/Z18*100,1))</f>
        <v>65.599999999999994</v>
      </c>
      <c r="AC18" s="77"/>
    </row>
    <row r="19" spans="1:29" ht="16.5" customHeight="1" x14ac:dyDescent="0.3">
      <c r="A19" s="69" t="s">
        <v>61</v>
      </c>
      <c r="B19" s="70">
        <v>297</v>
      </c>
      <c r="C19" s="70">
        <v>292</v>
      </c>
      <c r="D19" s="71">
        <f>IF(B19=0,"",ROUND(C19/B19*100,1))</f>
        <v>98.3</v>
      </c>
      <c r="E19" s="72">
        <v>248</v>
      </c>
      <c r="F19" s="73">
        <v>277</v>
      </c>
      <c r="G19" s="75">
        <f>IF(E19=0,"",ROUND(F19/E19*100,1))</f>
        <v>111.7</v>
      </c>
      <c r="H19" s="74">
        <v>85</v>
      </c>
      <c r="I19" s="74">
        <v>48</v>
      </c>
      <c r="J19" s="75">
        <f>IF(H19=0,"",ROUND(I19/H19*100,1))</f>
        <v>56.5</v>
      </c>
      <c r="K19" s="73">
        <v>58</v>
      </c>
      <c r="L19" s="73">
        <v>19</v>
      </c>
      <c r="M19" s="75">
        <f>IF(K19=0,"",ROUND(L19/K19*100,1))</f>
        <v>32.799999999999997</v>
      </c>
      <c r="N19" s="74">
        <v>5</v>
      </c>
      <c r="O19" s="74">
        <v>4</v>
      </c>
      <c r="P19" s="75">
        <f>IF(N19=0,"",ROUND(O19/N19*100,1))</f>
        <v>80</v>
      </c>
      <c r="Q19" s="72">
        <v>219</v>
      </c>
      <c r="R19" s="74">
        <v>216</v>
      </c>
      <c r="S19" s="75">
        <f>IF(Q19=0,"",ROUND(R19/Q19*100,1))</f>
        <v>98.6</v>
      </c>
      <c r="T19" s="74">
        <v>156</v>
      </c>
      <c r="U19" s="74">
        <v>161</v>
      </c>
      <c r="V19" s="75">
        <f>IF(T19=0,"",ROUND(U19/T19*100,1))</f>
        <v>103.2</v>
      </c>
      <c r="W19" s="73">
        <v>144</v>
      </c>
      <c r="X19" s="76">
        <v>146</v>
      </c>
      <c r="Y19" s="75">
        <f>IF(W19=0,"",ROUND(X19/W19*100,1))</f>
        <v>101.4</v>
      </c>
      <c r="Z19" s="73">
        <v>113</v>
      </c>
      <c r="AA19" s="73">
        <v>110</v>
      </c>
      <c r="AB19" s="152">
        <f>IF(Z19=0,"",ROUND(AA19/Z19*100,1))</f>
        <v>97.3</v>
      </c>
      <c r="AC19" s="77"/>
    </row>
    <row r="20" spans="1:29" ht="16.5" customHeight="1" x14ac:dyDescent="0.3">
      <c r="A20" s="69" t="s">
        <v>62</v>
      </c>
      <c r="B20" s="70">
        <v>731</v>
      </c>
      <c r="C20" s="70">
        <v>718</v>
      </c>
      <c r="D20" s="71">
        <f>IF(B20=0,"",ROUND(C20/B20*100,1))</f>
        <v>98.2</v>
      </c>
      <c r="E20" s="72">
        <v>357</v>
      </c>
      <c r="F20" s="73">
        <v>407</v>
      </c>
      <c r="G20" s="75">
        <f>IF(E20=0,"",ROUND(F20/E20*100,1))</f>
        <v>114</v>
      </c>
      <c r="H20" s="74">
        <v>114</v>
      </c>
      <c r="I20" s="74">
        <v>85</v>
      </c>
      <c r="J20" s="75">
        <f>IF(H20=0,"",ROUND(I20/H20*100,1))</f>
        <v>74.599999999999994</v>
      </c>
      <c r="K20" s="73">
        <v>28</v>
      </c>
      <c r="L20" s="73">
        <v>34</v>
      </c>
      <c r="M20" s="75">
        <f>IF(K20=0,"",ROUND(L20/K20*100,1))</f>
        <v>121.4</v>
      </c>
      <c r="N20" s="74">
        <v>34</v>
      </c>
      <c r="O20" s="74">
        <v>27</v>
      </c>
      <c r="P20" s="75">
        <f>IF(N20=0,"",ROUND(O20/N20*100,1))</f>
        <v>79.400000000000006</v>
      </c>
      <c r="Q20" s="72">
        <v>225</v>
      </c>
      <c r="R20" s="74">
        <v>334</v>
      </c>
      <c r="S20" s="75">
        <f>IF(Q20=0,"",ROUND(R20/Q20*100,1))</f>
        <v>148.4</v>
      </c>
      <c r="T20" s="74">
        <v>532</v>
      </c>
      <c r="U20" s="74">
        <v>491</v>
      </c>
      <c r="V20" s="75">
        <f>IF(T20=0,"",ROUND(U20/T20*100,1))</f>
        <v>92.3</v>
      </c>
      <c r="W20" s="73">
        <v>204</v>
      </c>
      <c r="X20" s="76">
        <v>186</v>
      </c>
      <c r="Y20" s="75">
        <f>IF(W20=0,"",ROUND(X20/W20*100,1))</f>
        <v>91.2</v>
      </c>
      <c r="Z20" s="73">
        <v>176</v>
      </c>
      <c r="AA20" s="73">
        <v>147</v>
      </c>
      <c r="AB20" s="152">
        <f>IF(Z20=0,"",ROUND(AA20/Z20*100,1))</f>
        <v>83.5</v>
      </c>
      <c r="AC20" s="77"/>
    </row>
    <row r="21" spans="1:29" ht="16.5" customHeight="1" x14ac:dyDescent="0.3">
      <c r="A21" s="69" t="s">
        <v>63</v>
      </c>
      <c r="B21" s="70">
        <v>232</v>
      </c>
      <c r="C21" s="70">
        <v>264</v>
      </c>
      <c r="D21" s="71">
        <f>IF(B21=0,"",ROUND(C21/B21*100,1))</f>
        <v>113.8</v>
      </c>
      <c r="E21" s="72">
        <v>188</v>
      </c>
      <c r="F21" s="73">
        <v>221</v>
      </c>
      <c r="G21" s="75">
        <f>IF(E21=0,"",ROUND(F21/E21*100,1))</f>
        <v>117.6</v>
      </c>
      <c r="H21" s="74">
        <v>59</v>
      </c>
      <c r="I21" s="74">
        <v>74</v>
      </c>
      <c r="J21" s="75">
        <f>IF(H21=0,"",ROUND(I21/H21*100,1))</f>
        <v>125.4</v>
      </c>
      <c r="K21" s="73">
        <v>24</v>
      </c>
      <c r="L21" s="73">
        <v>2</v>
      </c>
      <c r="M21" s="75">
        <f>IF(K21=0,"",ROUND(L21/K21*100,1))</f>
        <v>8.3000000000000007</v>
      </c>
      <c r="N21" s="74">
        <v>16</v>
      </c>
      <c r="O21" s="74">
        <v>10</v>
      </c>
      <c r="P21" s="75">
        <f>IF(N21=0,"",ROUND(O21/N21*100,1))</f>
        <v>62.5</v>
      </c>
      <c r="Q21" s="72">
        <v>176</v>
      </c>
      <c r="R21" s="74">
        <v>216</v>
      </c>
      <c r="S21" s="75">
        <f>IF(Q21=0,"",ROUND(R21/Q21*100,1))</f>
        <v>122.7</v>
      </c>
      <c r="T21" s="74">
        <v>149</v>
      </c>
      <c r="U21" s="74">
        <v>141</v>
      </c>
      <c r="V21" s="75">
        <f>IF(T21=0,"",ROUND(U21/T21*100,1))</f>
        <v>94.6</v>
      </c>
      <c r="W21" s="73">
        <v>111</v>
      </c>
      <c r="X21" s="76">
        <v>98</v>
      </c>
      <c r="Y21" s="75">
        <f>IF(W21=0,"",ROUND(X21/W21*100,1))</f>
        <v>88.3</v>
      </c>
      <c r="Z21" s="73">
        <v>82</v>
      </c>
      <c r="AA21" s="73">
        <v>68</v>
      </c>
      <c r="AB21" s="152">
        <f>IF(Z21=0,"",ROUND(AA21/Z21*100,1))</f>
        <v>82.9</v>
      </c>
      <c r="AC21" s="77"/>
    </row>
    <row r="22" spans="1:29" ht="16.5" customHeight="1" x14ac:dyDescent="0.3">
      <c r="A22" s="69" t="s">
        <v>64</v>
      </c>
      <c r="B22" s="70">
        <v>201</v>
      </c>
      <c r="C22" s="70">
        <v>245</v>
      </c>
      <c r="D22" s="71">
        <f>IF(B22=0,"",ROUND(C22/B22*100,1))</f>
        <v>121.9</v>
      </c>
      <c r="E22" s="72">
        <v>156</v>
      </c>
      <c r="F22" s="73">
        <v>192</v>
      </c>
      <c r="G22" s="75">
        <f>IF(E22=0,"",ROUND(F22/E22*100,1))</f>
        <v>123.1</v>
      </c>
      <c r="H22" s="74">
        <v>82</v>
      </c>
      <c r="I22" s="74">
        <v>64</v>
      </c>
      <c r="J22" s="75">
        <f>IF(H22=0,"",ROUND(I22/H22*100,1))</f>
        <v>78</v>
      </c>
      <c r="K22" s="73">
        <v>30</v>
      </c>
      <c r="L22" s="73">
        <v>27</v>
      </c>
      <c r="M22" s="75">
        <f>IF(K22=0,"",ROUND(L22/K22*100,1))</f>
        <v>90</v>
      </c>
      <c r="N22" s="74">
        <v>17</v>
      </c>
      <c r="O22" s="74">
        <v>13</v>
      </c>
      <c r="P22" s="75">
        <f>IF(N22=0,"",ROUND(O22/N22*100,1))</f>
        <v>76.5</v>
      </c>
      <c r="Q22" s="72">
        <v>127</v>
      </c>
      <c r="R22" s="74">
        <v>139</v>
      </c>
      <c r="S22" s="75">
        <f>IF(Q22=0,"",ROUND(R22/Q22*100,1))</f>
        <v>109.4</v>
      </c>
      <c r="T22" s="74">
        <v>123</v>
      </c>
      <c r="U22" s="74">
        <v>118</v>
      </c>
      <c r="V22" s="75">
        <f>IF(T22=0,"",ROUND(U22/T22*100,1))</f>
        <v>95.9</v>
      </c>
      <c r="W22" s="73">
        <v>93</v>
      </c>
      <c r="X22" s="76">
        <v>69</v>
      </c>
      <c r="Y22" s="75">
        <f>IF(W22=0,"",ROUND(X22/W22*100,1))</f>
        <v>74.2</v>
      </c>
      <c r="Z22" s="73">
        <v>76</v>
      </c>
      <c r="AA22" s="73">
        <v>54</v>
      </c>
      <c r="AB22" s="152">
        <f>IF(Z22=0,"",ROUND(AA22/Z22*100,1))</f>
        <v>71.099999999999994</v>
      </c>
      <c r="AC22" s="77"/>
    </row>
    <row r="23" spans="1:29" ht="16.5" customHeight="1" x14ac:dyDescent="0.3">
      <c r="A23" s="69" t="s">
        <v>65</v>
      </c>
      <c r="B23" s="70">
        <v>542</v>
      </c>
      <c r="C23" s="70">
        <v>460</v>
      </c>
      <c r="D23" s="71">
        <f>IF(B23=0,"",ROUND(C23/B23*100,1))</f>
        <v>84.9</v>
      </c>
      <c r="E23" s="72">
        <v>331</v>
      </c>
      <c r="F23" s="73">
        <v>307</v>
      </c>
      <c r="G23" s="75">
        <f>IF(E23=0,"",ROUND(F23/E23*100,1))</f>
        <v>92.7</v>
      </c>
      <c r="H23" s="74">
        <v>163</v>
      </c>
      <c r="I23" s="74">
        <v>166</v>
      </c>
      <c r="J23" s="75">
        <f>IF(H23=0,"",ROUND(I23/H23*100,1))</f>
        <v>101.8</v>
      </c>
      <c r="K23" s="73">
        <v>43</v>
      </c>
      <c r="L23" s="73">
        <v>49</v>
      </c>
      <c r="M23" s="75">
        <f>IF(K23=0,"",ROUND(L23/K23*100,1))</f>
        <v>114</v>
      </c>
      <c r="N23" s="74">
        <v>8</v>
      </c>
      <c r="O23" s="74">
        <v>9</v>
      </c>
      <c r="P23" s="75">
        <f>IF(N23=0,"",ROUND(O23/N23*100,1))</f>
        <v>112.5</v>
      </c>
      <c r="Q23" s="72">
        <v>278</v>
      </c>
      <c r="R23" s="74">
        <v>265</v>
      </c>
      <c r="S23" s="75">
        <f>IF(Q23=0,"",ROUND(R23/Q23*100,1))</f>
        <v>95.3</v>
      </c>
      <c r="T23" s="74">
        <v>307</v>
      </c>
      <c r="U23" s="74">
        <v>223</v>
      </c>
      <c r="V23" s="75">
        <f>IF(T23=0,"",ROUND(U23/T23*100,1))</f>
        <v>72.599999999999994</v>
      </c>
      <c r="W23" s="73">
        <v>142</v>
      </c>
      <c r="X23" s="76">
        <v>85</v>
      </c>
      <c r="Y23" s="75">
        <f>IF(W23=0,"",ROUND(X23/W23*100,1))</f>
        <v>59.9</v>
      </c>
      <c r="Z23" s="73">
        <v>111</v>
      </c>
      <c r="AA23" s="73">
        <v>75</v>
      </c>
      <c r="AB23" s="152">
        <f>IF(Z23=0,"",ROUND(AA23/Z23*100,1))</f>
        <v>67.599999999999994</v>
      </c>
      <c r="AC23" s="77"/>
    </row>
    <row r="24" spans="1:29" ht="16.5" customHeight="1" x14ac:dyDescent="0.3">
      <c r="A24" s="69" t="s">
        <v>66</v>
      </c>
      <c r="B24" s="70">
        <v>366</v>
      </c>
      <c r="C24" s="70">
        <v>303</v>
      </c>
      <c r="D24" s="71">
        <f>IF(B24=0,"",ROUND(C24/B24*100,1))</f>
        <v>82.8</v>
      </c>
      <c r="E24" s="72">
        <v>297</v>
      </c>
      <c r="F24" s="73">
        <v>269</v>
      </c>
      <c r="G24" s="75">
        <f>IF(E24=0,"",ROUND(F24/E24*100,1))</f>
        <v>90.6</v>
      </c>
      <c r="H24" s="74">
        <v>89</v>
      </c>
      <c r="I24" s="74">
        <v>61</v>
      </c>
      <c r="J24" s="75">
        <f>IF(H24=0,"",ROUND(I24/H24*100,1))</f>
        <v>68.5</v>
      </c>
      <c r="K24" s="73">
        <v>20</v>
      </c>
      <c r="L24" s="73">
        <v>21</v>
      </c>
      <c r="M24" s="75">
        <f>IF(K24=0,"",ROUND(L24/K24*100,1))</f>
        <v>105</v>
      </c>
      <c r="N24" s="74">
        <v>16</v>
      </c>
      <c r="O24" s="74">
        <v>1</v>
      </c>
      <c r="P24" s="75">
        <f>IF(N24=0,"",ROUND(O24/N24*100,1))</f>
        <v>6.3</v>
      </c>
      <c r="Q24" s="72">
        <v>257</v>
      </c>
      <c r="R24" s="74">
        <v>229</v>
      </c>
      <c r="S24" s="75">
        <f>IF(Q24=0,"",ROUND(R24/Q24*100,1))</f>
        <v>89.1</v>
      </c>
      <c r="T24" s="74">
        <v>226</v>
      </c>
      <c r="U24" s="74">
        <v>116</v>
      </c>
      <c r="V24" s="75">
        <f>IF(T24=0,"",ROUND(U24/T24*100,1))</f>
        <v>51.3</v>
      </c>
      <c r="W24" s="73">
        <v>203</v>
      </c>
      <c r="X24" s="76">
        <v>97</v>
      </c>
      <c r="Y24" s="75">
        <f>IF(W24=0,"",ROUND(X24/W24*100,1))</f>
        <v>47.8</v>
      </c>
      <c r="Z24" s="73">
        <v>150</v>
      </c>
      <c r="AA24" s="73">
        <v>70</v>
      </c>
      <c r="AB24" s="152">
        <f>IF(Z24=0,"",ROUND(AA24/Z24*100,1))</f>
        <v>46.7</v>
      </c>
      <c r="AC24" s="77"/>
    </row>
    <row r="25" spans="1:29" ht="16.5" customHeight="1" x14ac:dyDescent="0.3">
      <c r="A25" s="69" t="s">
        <v>67</v>
      </c>
      <c r="B25" s="70">
        <v>321</v>
      </c>
      <c r="C25" s="70">
        <v>333</v>
      </c>
      <c r="D25" s="71">
        <f>IF(B25=0,"",ROUND(C25/B25*100,1))</f>
        <v>103.7</v>
      </c>
      <c r="E25" s="72">
        <v>225</v>
      </c>
      <c r="F25" s="73">
        <v>280</v>
      </c>
      <c r="G25" s="75">
        <f>IF(E25=0,"",ROUND(F25/E25*100,1))</f>
        <v>124.4</v>
      </c>
      <c r="H25" s="74">
        <v>65</v>
      </c>
      <c r="I25" s="74">
        <v>40</v>
      </c>
      <c r="J25" s="75">
        <f>IF(H25=0,"",ROUND(I25/H25*100,1))</f>
        <v>61.5</v>
      </c>
      <c r="K25" s="73">
        <v>5</v>
      </c>
      <c r="L25" s="73">
        <v>2</v>
      </c>
      <c r="M25" s="75">
        <f>IF(K25=0,"",ROUND(L25/K25*100,1))</f>
        <v>40</v>
      </c>
      <c r="N25" s="74">
        <v>40</v>
      </c>
      <c r="O25" s="74">
        <v>9</v>
      </c>
      <c r="P25" s="75">
        <f>IF(N25=0,"",ROUND(O25/N25*100,1))</f>
        <v>22.5</v>
      </c>
      <c r="Q25" s="72">
        <v>148</v>
      </c>
      <c r="R25" s="74">
        <v>211</v>
      </c>
      <c r="S25" s="75">
        <f>IF(Q25=0,"",ROUND(R25/Q25*100,1))</f>
        <v>142.6</v>
      </c>
      <c r="T25" s="74">
        <v>183</v>
      </c>
      <c r="U25" s="74">
        <v>194</v>
      </c>
      <c r="V25" s="75">
        <f>IF(T25=0,"",ROUND(U25/T25*100,1))</f>
        <v>106</v>
      </c>
      <c r="W25" s="73">
        <v>137</v>
      </c>
      <c r="X25" s="76">
        <v>144</v>
      </c>
      <c r="Y25" s="75">
        <f>IF(W25=0,"",ROUND(X25/W25*100,1))</f>
        <v>105.1</v>
      </c>
      <c r="Z25" s="73">
        <v>121</v>
      </c>
      <c r="AA25" s="73">
        <v>121</v>
      </c>
      <c r="AB25" s="152">
        <f>IF(Z25=0,"",ROUND(AA25/Z25*100,1))</f>
        <v>100</v>
      </c>
      <c r="AC25" s="77"/>
    </row>
    <row r="26" spans="1:29" ht="16.5" customHeight="1" x14ac:dyDescent="0.3">
      <c r="A26" s="69" t="s">
        <v>68</v>
      </c>
      <c r="B26" s="70">
        <v>369</v>
      </c>
      <c r="C26" s="70">
        <v>343</v>
      </c>
      <c r="D26" s="71">
        <f>IF(B26=0,"",ROUND(C26/B26*100,1))</f>
        <v>93</v>
      </c>
      <c r="E26" s="72">
        <v>197</v>
      </c>
      <c r="F26" s="73">
        <v>255</v>
      </c>
      <c r="G26" s="75">
        <f>IF(E26=0,"",ROUND(F26/E26*100,1))</f>
        <v>129.4</v>
      </c>
      <c r="H26" s="74">
        <v>105</v>
      </c>
      <c r="I26" s="74">
        <v>102</v>
      </c>
      <c r="J26" s="75">
        <f>IF(H26=0,"",ROUND(I26/H26*100,1))</f>
        <v>97.1</v>
      </c>
      <c r="K26" s="73">
        <v>34</v>
      </c>
      <c r="L26" s="73">
        <v>31</v>
      </c>
      <c r="M26" s="75">
        <f>IF(K26=0,"",ROUND(L26/K26*100,1))</f>
        <v>91.2</v>
      </c>
      <c r="N26" s="74">
        <v>5</v>
      </c>
      <c r="O26" s="74">
        <v>27</v>
      </c>
      <c r="P26" s="75">
        <f>IF(N26=0,"",ROUND(O26/N26*100,1))</f>
        <v>540</v>
      </c>
      <c r="Q26" s="72">
        <v>195</v>
      </c>
      <c r="R26" s="74">
        <v>250</v>
      </c>
      <c r="S26" s="75">
        <f>IF(Q26=0,"",ROUND(R26/Q26*100,1))</f>
        <v>128.19999999999999</v>
      </c>
      <c r="T26" s="74">
        <v>237</v>
      </c>
      <c r="U26" s="74">
        <v>141</v>
      </c>
      <c r="V26" s="75">
        <f>IF(T26=0,"",ROUND(U26/T26*100,1))</f>
        <v>59.5</v>
      </c>
      <c r="W26" s="73">
        <v>101</v>
      </c>
      <c r="X26" s="76">
        <v>74</v>
      </c>
      <c r="Y26" s="75">
        <f>IF(W26=0,"",ROUND(X26/W26*100,1))</f>
        <v>73.3</v>
      </c>
      <c r="Z26" s="73">
        <v>81</v>
      </c>
      <c r="AA26" s="73">
        <v>54</v>
      </c>
      <c r="AB26" s="152">
        <f>IF(Z26=0,"",ROUND(AA26/Z26*100,1))</f>
        <v>66.7</v>
      </c>
      <c r="AC26" s="77"/>
    </row>
    <row r="27" spans="1:29" ht="16.5" customHeight="1" x14ac:dyDescent="0.3">
      <c r="A27" s="69" t="s">
        <v>69</v>
      </c>
      <c r="B27" s="70">
        <v>741</v>
      </c>
      <c r="C27" s="70">
        <v>744</v>
      </c>
      <c r="D27" s="71">
        <f>IF(B27=0,"",ROUND(C27/B27*100,1))</f>
        <v>100.4</v>
      </c>
      <c r="E27" s="72">
        <v>489</v>
      </c>
      <c r="F27" s="73">
        <v>546</v>
      </c>
      <c r="G27" s="75">
        <f>IF(E27=0,"",ROUND(F27/E27*100,1))</f>
        <v>111.7</v>
      </c>
      <c r="H27" s="74">
        <v>95</v>
      </c>
      <c r="I27" s="74">
        <v>40</v>
      </c>
      <c r="J27" s="75">
        <f>IF(H27=0,"",ROUND(I27/H27*100,1))</f>
        <v>42.1</v>
      </c>
      <c r="K27" s="73">
        <v>28</v>
      </c>
      <c r="L27" s="73">
        <v>22</v>
      </c>
      <c r="M27" s="75">
        <f>IF(K27=0,"",ROUND(L27/K27*100,1))</f>
        <v>78.599999999999994</v>
      </c>
      <c r="N27" s="74">
        <v>8</v>
      </c>
      <c r="O27" s="74">
        <v>0</v>
      </c>
      <c r="P27" s="75">
        <f>IF(N27=0,"",ROUND(O27/N27*100,1))</f>
        <v>0</v>
      </c>
      <c r="Q27" s="72">
        <v>288</v>
      </c>
      <c r="R27" s="74">
        <v>436</v>
      </c>
      <c r="S27" s="75">
        <f>IF(Q27=0,"",ROUND(R27/Q27*100,1))</f>
        <v>151.4</v>
      </c>
      <c r="T27" s="74">
        <v>507</v>
      </c>
      <c r="U27" s="74">
        <v>429</v>
      </c>
      <c r="V27" s="75">
        <f>IF(T27=0,"",ROUND(U27/T27*100,1))</f>
        <v>84.6</v>
      </c>
      <c r="W27" s="73">
        <v>324</v>
      </c>
      <c r="X27" s="76">
        <v>242</v>
      </c>
      <c r="Y27" s="75">
        <f>IF(W27=0,"",ROUND(X27/W27*100,1))</f>
        <v>74.7</v>
      </c>
      <c r="Z27" s="73">
        <v>253</v>
      </c>
      <c r="AA27" s="73">
        <v>202</v>
      </c>
      <c r="AB27" s="152">
        <f>IF(Z27=0,"",ROUND(AA27/Z27*100,1))</f>
        <v>79.8</v>
      </c>
      <c r="AC27" s="77"/>
    </row>
    <row r="28" spans="1:29" ht="16.5" customHeight="1" x14ac:dyDescent="0.3">
      <c r="A28" s="69" t="s">
        <v>70</v>
      </c>
      <c r="B28" s="70">
        <v>2962</v>
      </c>
      <c r="C28" s="70">
        <v>2844</v>
      </c>
      <c r="D28" s="71">
        <f>IF(B28=0,"",ROUND(C28/B28*100,1))</f>
        <v>96</v>
      </c>
      <c r="E28" s="72">
        <v>1438</v>
      </c>
      <c r="F28" s="73">
        <v>1674</v>
      </c>
      <c r="G28" s="75">
        <f>IF(E28=0,"",ROUND(F28/E28*100,1))</f>
        <v>116.4</v>
      </c>
      <c r="H28" s="74">
        <v>485</v>
      </c>
      <c r="I28" s="74">
        <v>250</v>
      </c>
      <c r="J28" s="75">
        <f>IF(H28=0,"",ROUND(I28/H28*100,1))</f>
        <v>51.5</v>
      </c>
      <c r="K28" s="73">
        <v>28</v>
      </c>
      <c r="L28" s="73">
        <v>32</v>
      </c>
      <c r="M28" s="75">
        <f>IF(K28=0,"",ROUND(L28/K28*100,1))</f>
        <v>114.3</v>
      </c>
      <c r="N28" s="74">
        <v>65</v>
      </c>
      <c r="O28" s="74">
        <v>3</v>
      </c>
      <c r="P28" s="75">
        <f>IF(N28=0,"",ROUND(O28/N28*100,1))</f>
        <v>4.5999999999999996</v>
      </c>
      <c r="Q28" s="72">
        <v>591</v>
      </c>
      <c r="R28" s="74">
        <v>1082</v>
      </c>
      <c r="S28" s="75">
        <f>IF(Q28=0,"",ROUND(R28/Q28*100,1))</f>
        <v>183.1</v>
      </c>
      <c r="T28" s="74">
        <v>2113</v>
      </c>
      <c r="U28" s="74">
        <v>1830</v>
      </c>
      <c r="V28" s="75">
        <f>IF(T28=0,"",ROUND(U28/T28*100,1))</f>
        <v>86.6</v>
      </c>
      <c r="W28" s="73">
        <v>964</v>
      </c>
      <c r="X28" s="76">
        <v>696</v>
      </c>
      <c r="Y28" s="75">
        <f>IF(W28=0,"",ROUND(X28/W28*100,1))</f>
        <v>72.2</v>
      </c>
      <c r="Z28" s="73">
        <v>764</v>
      </c>
      <c r="AA28" s="73">
        <v>537</v>
      </c>
      <c r="AB28" s="152">
        <f>IF(Z28=0,"",ROUND(AA28/Z28*100,1))</f>
        <v>70.3</v>
      </c>
      <c r="AC28" s="77"/>
    </row>
  </sheetData>
  <mergeCells count="11">
    <mergeCell ref="B1:M1"/>
    <mergeCell ref="Z3:AB5"/>
    <mergeCell ref="N3:P5"/>
    <mergeCell ref="Q3:S5"/>
    <mergeCell ref="T3:V5"/>
    <mergeCell ref="W3:Y5"/>
    <mergeCell ref="K3:M5"/>
    <mergeCell ref="A3:A6"/>
    <mergeCell ref="B3:D5"/>
    <mergeCell ref="E3:G5"/>
    <mergeCell ref="H3:J5"/>
  </mergeCells>
  <phoneticPr fontId="78" type="noConversion"/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K22"/>
  <sheetViews>
    <sheetView view="pageBreakPreview" zoomScale="75" zoomScaleNormal="75" zoomScaleSheetLayoutView="75" workbookViewId="0">
      <selection activeCell="C21" sqref="C21"/>
    </sheetView>
  </sheetViews>
  <sheetFormatPr defaultColWidth="69.6640625" defaultRowHeight="13.2" x14ac:dyDescent="0.25"/>
  <cols>
    <col min="1" max="1" width="69.6640625" style="2" customWidth="1"/>
    <col min="2" max="4" width="23.33203125" style="200" customWidth="1"/>
    <col min="5" max="255" width="8" style="2" customWidth="1"/>
    <col min="256" max="16384" width="69.6640625" style="2"/>
  </cols>
  <sheetData>
    <row r="1" spans="1:11" ht="23.25" customHeight="1" x14ac:dyDescent="0.25">
      <c r="A1" s="232" t="s">
        <v>76</v>
      </c>
      <c r="B1" s="232"/>
      <c r="C1" s="232"/>
      <c r="D1" s="232"/>
      <c r="E1" s="188"/>
      <c r="F1" s="188"/>
      <c r="G1" s="188"/>
      <c r="H1" s="188"/>
    </row>
    <row r="2" spans="1:11" s="3" customFormat="1" ht="25.5" customHeight="1" x14ac:dyDescent="0.3">
      <c r="A2" s="232" t="s">
        <v>38</v>
      </c>
      <c r="B2" s="232"/>
      <c r="C2" s="232"/>
      <c r="D2" s="232"/>
      <c r="E2" s="188"/>
      <c r="F2" s="188"/>
      <c r="G2" s="188"/>
      <c r="H2" s="188"/>
    </row>
    <row r="3" spans="1:11" s="3" customFormat="1" ht="23.25" customHeight="1" x14ac:dyDescent="0.25">
      <c r="A3" s="301" t="s">
        <v>106</v>
      </c>
      <c r="B3" s="301"/>
      <c r="C3" s="301"/>
      <c r="D3" s="301"/>
      <c r="E3" s="2"/>
      <c r="F3" s="2"/>
      <c r="G3" s="2"/>
      <c r="H3" s="2"/>
    </row>
    <row r="4" spans="1:11" s="3" customFormat="1" ht="23.25" customHeight="1" x14ac:dyDescent="0.3">
      <c r="A4" s="189"/>
      <c r="B4" s="190"/>
      <c r="C4" s="190"/>
      <c r="D4" s="191" t="s">
        <v>89</v>
      </c>
    </row>
    <row r="5" spans="1:11" s="193" customFormat="1" ht="21" customHeight="1" x14ac:dyDescent="0.3">
      <c r="A5" s="292" t="s">
        <v>0</v>
      </c>
      <c r="B5" s="293" t="s">
        <v>85</v>
      </c>
      <c r="C5" s="295" t="s">
        <v>86</v>
      </c>
      <c r="D5" s="296"/>
      <c r="E5" s="3"/>
      <c r="F5" s="3"/>
      <c r="G5" s="3"/>
      <c r="H5" s="3"/>
    </row>
    <row r="6" spans="1:11" s="193" customFormat="1" ht="27.75" customHeight="1" x14ac:dyDescent="0.3">
      <c r="A6" s="292"/>
      <c r="B6" s="294"/>
      <c r="C6" s="194" t="s">
        <v>87</v>
      </c>
      <c r="D6" s="192" t="s">
        <v>88</v>
      </c>
      <c r="E6" s="3"/>
      <c r="F6" s="3"/>
      <c r="G6" s="3"/>
      <c r="H6" s="3"/>
    </row>
    <row r="7" spans="1:11" s="3" customFormat="1" ht="14.25" customHeight="1" x14ac:dyDescent="0.3">
      <c r="A7" s="6" t="s">
        <v>4</v>
      </c>
      <c r="B7" s="7">
        <v>1</v>
      </c>
      <c r="C7" s="7">
        <v>2</v>
      </c>
      <c r="D7" s="7">
        <v>3</v>
      </c>
      <c r="E7" s="193"/>
      <c r="F7" s="193"/>
      <c r="G7" s="193"/>
      <c r="H7" s="193"/>
      <c r="I7" s="195"/>
      <c r="K7" s="195"/>
    </row>
    <row r="8" spans="1:11" s="3" customFormat="1" ht="34.5" customHeight="1" x14ac:dyDescent="0.3">
      <c r="A8" s="9" t="s">
        <v>43</v>
      </c>
      <c r="B8" s="201">
        <v>31042</v>
      </c>
      <c r="C8" s="201">
        <f>'12'!B7</f>
        <v>16643</v>
      </c>
      <c r="D8" s="201">
        <f>B8-C8</f>
        <v>14399</v>
      </c>
      <c r="E8" s="193"/>
      <c r="F8" s="193"/>
      <c r="G8" s="193"/>
      <c r="H8" s="193"/>
    </row>
    <row r="9" spans="1:11" s="112" customFormat="1" ht="30.75" customHeight="1" x14ac:dyDescent="0.3">
      <c r="A9" s="9" t="s">
        <v>44</v>
      </c>
      <c r="B9" s="201">
        <v>23300</v>
      </c>
      <c r="C9" s="222">
        <f>'12'!C7</f>
        <v>12815</v>
      </c>
      <c r="D9" s="201">
        <f t="shared" ref="D9:D13" si="0">B9-C9</f>
        <v>10485</v>
      </c>
      <c r="E9" s="3"/>
      <c r="F9" s="3"/>
      <c r="G9" s="3"/>
      <c r="H9" s="3"/>
    </row>
    <row r="10" spans="1:11" s="3" customFormat="1" ht="48.75" customHeight="1" x14ac:dyDescent="0.3">
      <c r="A10" s="12" t="s">
        <v>45</v>
      </c>
      <c r="B10" s="201">
        <v>6522</v>
      </c>
      <c r="C10" s="222">
        <f>'12'!D7</f>
        <v>2705</v>
      </c>
      <c r="D10" s="201">
        <f t="shared" si="0"/>
        <v>3817</v>
      </c>
    </row>
    <row r="11" spans="1:11" s="3" customFormat="1" ht="32.25" customHeight="1" x14ac:dyDescent="0.3">
      <c r="A11" s="13" t="s">
        <v>46</v>
      </c>
      <c r="B11" s="201">
        <v>2009</v>
      </c>
      <c r="C11" s="222">
        <f>'12'!F7</f>
        <v>677</v>
      </c>
      <c r="D11" s="201">
        <f t="shared" si="0"/>
        <v>1332</v>
      </c>
      <c r="G11" s="196"/>
    </row>
    <row r="12" spans="1:11" s="3" customFormat="1" ht="51" customHeight="1" x14ac:dyDescent="0.3">
      <c r="A12" s="13" t="s">
        <v>47</v>
      </c>
      <c r="B12" s="201">
        <v>867</v>
      </c>
      <c r="C12" s="222">
        <f>'12'!G7</f>
        <v>299</v>
      </c>
      <c r="D12" s="201">
        <f t="shared" si="0"/>
        <v>568</v>
      </c>
    </row>
    <row r="13" spans="1:11" s="3" customFormat="1" ht="54.75" customHeight="1" x14ac:dyDescent="0.3">
      <c r="A13" s="13" t="s">
        <v>48</v>
      </c>
      <c r="B13" s="201">
        <v>18921</v>
      </c>
      <c r="C13" s="222">
        <f>'12'!H7</f>
        <v>10379</v>
      </c>
      <c r="D13" s="201">
        <f t="shared" si="0"/>
        <v>8542</v>
      </c>
      <c r="E13" s="196"/>
    </row>
    <row r="14" spans="1:11" s="3" customFormat="1" ht="22.95" customHeight="1" x14ac:dyDescent="0.3">
      <c r="A14" s="297" t="s">
        <v>107</v>
      </c>
      <c r="B14" s="298"/>
      <c r="C14" s="298"/>
      <c r="D14" s="298"/>
      <c r="E14" s="196"/>
    </row>
    <row r="15" spans="1:11" ht="25.5" customHeight="1" x14ac:dyDescent="0.25">
      <c r="A15" s="299"/>
      <c r="B15" s="300"/>
      <c r="C15" s="300"/>
      <c r="D15" s="300"/>
      <c r="E15" s="196"/>
      <c r="F15" s="3"/>
      <c r="G15" s="3"/>
      <c r="H15" s="3"/>
    </row>
    <row r="16" spans="1:11" ht="21" customHeight="1" x14ac:dyDescent="0.25">
      <c r="A16" s="292" t="s">
        <v>0</v>
      </c>
      <c r="B16" s="293" t="s">
        <v>85</v>
      </c>
      <c r="C16" s="295" t="s">
        <v>86</v>
      </c>
      <c r="D16" s="296"/>
      <c r="E16" s="3"/>
      <c r="F16" s="3"/>
      <c r="G16" s="3"/>
      <c r="H16" s="3"/>
    </row>
    <row r="17" spans="1:4" ht="27" customHeight="1" x14ac:dyDescent="0.25">
      <c r="A17" s="292"/>
      <c r="B17" s="294"/>
      <c r="C17" s="194" t="s">
        <v>87</v>
      </c>
      <c r="D17" s="192" t="s">
        <v>88</v>
      </c>
    </row>
    <row r="18" spans="1:4" ht="30" customHeight="1" x14ac:dyDescent="0.25">
      <c r="A18" s="197" t="s">
        <v>43</v>
      </c>
      <c r="B18" s="202">
        <v>17847</v>
      </c>
      <c r="C18" s="202">
        <f>'12'!I7</f>
        <v>10062</v>
      </c>
      <c r="D18" s="201">
        <f t="shared" ref="D18:D20" si="1">B18-C18</f>
        <v>7785</v>
      </c>
    </row>
    <row r="19" spans="1:4" ht="27" customHeight="1" x14ac:dyDescent="0.25">
      <c r="A19" s="198" t="s">
        <v>44</v>
      </c>
      <c r="B19" s="202">
        <v>10614</v>
      </c>
      <c r="C19" s="202">
        <f>'12'!J7</f>
        <v>6501</v>
      </c>
      <c r="D19" s="201">
        <f t="shared" si="1"/>
        <v>4113</v>
      </c>
    </row>
    <row r="20" spans="1:4" ht="27" customHeight="1" x14ac:dyDescent="0.25">
      <c r="A20" s="198" t="s">
        <v>50</v>
      </c>
      <c r="B20" s="202">
        <v>8743</v>
      </c>
      <c r="C20" s="202">
        <f>'12'!K7</f>
        <v>5265</v>
      </c>
      <c r="D20" s="201">
        <f t="shared" si="1"/>
        <v>3478</v>
      </c>
    </row>
    <row r="21" spans="1:4" x14ac:dyDescent="0.25">
      <c r="B21" s="199"/>
      <c r="C21" s="199"/>
      <c r="D21" s="199"/>
    </row>
    <row r="22" spans="1:4" x14ac:dyDescent="0.25">
      <c r="D22" s="199"/>
    </row>
  </sheetData>
  <mergeCells count="10">
    <mergeCell ref="A1:D1"/>
    <mergeCell ref="A3:D3"/>
    <mergeCell ref="A5:A6"/>
    <mergeCell ref="B5:B6"/>
    <mergeCell ref="C5:D5"/>
    <mergeCell ref="A16:A17"/>
    <mergeCell ref="B16:B17"/>
    <mergeCell ref="C16:D16"/>
    <mergeCell ref="A2:D2"/>
    <mergeCell ref="A14:D15"/>
  </mergeCells>
  <phoneticPr fontId="0" type="noConversion"/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8"/>
  <sheetViews>
    <sheetView view="pageBreakPreview" zoomScale="90" zoomScaleNormal="85" zoomScaleSheetLayoutView="90" workbookViewId="0">
      <selection activeCell="B7" sqref="B7"/>
    </sheetView>
  </sheetViews>
  <sheetFormatPr defaultColWidth="9.109375" defaultRowHeight="15.6" x14ac:dyDescent="0.3"/>
  <cols>
    <col min="1" max="1" width="18" style="220" customWidth="1"/>
    <col min="2" max="2" width="10.5546875" style="220" customWidth="1"/>
    <col min="3" max="3" width="12.5546875" style="217" customWidth="1"/>
    <col min="4" max="4" width="14.88671875" style="217" customWidth="1"/>
    <col min="5" max="5" width="11.6640625" style="217" customWidth="1"/>
    <col min="6" max="6" width="10.109375" style="217" customWidth="1"/>
    <col min="7" max="7" width="16.44140625" style="217" customWidth="1"/>
    <col min="8" max="8" width="14.5546875" style="217" customWidth="1"/>
    <col min="9" max="9" width="11.33203125" style="215" customWidth="1"/>
    <col min="10" max="10" width="12.109375" style="217" customWidth="1"/>
    <col min="11" max="11" width="11.33203125" style="217" customWidth="1"/>
    <col min="12" max="16384" width="9.109375" style="215"/>
  </cols>
  <sheetData>
    <row r="1" spans="1:11" s="203" customFormat="1" ht="46.2" customHeight="1" x14ac:dyDescent="0.25">
      <c r="A1" s="304" t="s">
        <v>96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s="203" customFormat="1" ht="11.4" customHeight="1" x14ac:dyDescent="0.3">
      <c r="C2" s="204"/>
      <c r="D2" s="204"/>
      <c r="E2" s="204"/>
      <c r="G2" s="204"/>
      <c r="H2" s="204"/>
      <c r="I2" s="204"/>
      <c r="J2" s="205"/>
      <c r="K2" s="203" t="s">
        <v>90</v>
      </c>
    </row>
    <row r="3" spans="1:11" s="206" customFormat="1" ht="21.75" customHeight="1" x14ac:dyDescent="0.25">
      <c r="A3" s="305"/>
      <c r="B3" s="303" t="s">
        <v>7</v>
      </c>
      <c r="C3" s="303" t="s">
        <v>21</v>
      </c>
      <c r="D3" s="303" t="s">
        <v>91</v>
      </c>
      <c r="E3" s="303" t="s">
        <v>92</v>
      </c>
      <c r="F3" s="303" t="s">
        <v>93</v>
      </c>
      <c r="G3" s="303" t="s">
        <v>22</v>
      </c>
      <c r="H3" s="303" t="s">
        <v>10</v>
      </c>
      <c r="I3" s="303" t="s">
        <v>16</v>
      </c>
      <c r="J3" s="302" t="s">
        <v>94</v>
      </c>
      <c r="K3" s="303" t="s">
        <v>17</v>
      </c>
    </row>
    <row r="4" spans="1:11" s="207" customFormat="1" ht="9" customHeight="1" x14ac:dyDescent="0.25">
      <c r="A4" s="306"/>
      <c r="B4" s="303"/>
      <c r="C4" s="303"/>
      <c r="D4" s="303"/>
      <c r="E4" s="303"/>
      <c r="F4" s="303"/>
      <c r="G4" s="303"/>
      <c r="H4" s="303"/>
      <c r="I4" s="303"/>
      <c r="J4" s="302"/>
      <c r="K4" s="303"/>
    </row>
    <row r="5" spans="1:11" s="207" customFormat="1" ht="54.75" customHeight="1" x14ac:dyDescent="0.25">
      <c r="A5" s="306"/>
      <c r="B5" s="303"/>
      <c r="C5" s="303"/>
      <c r="D5" s="303"/>
      <c r="E5" s="303"/>
      <c r="F5" s="303"/>
      <c r="G5" s="303"/>
      <c r="H5" s="303"/>
      <c r="I5" s="303"/>
      <c r="J5" s="302"/>
      <c r="K5" s="303"/>
    </row>
    <row r="6" spans="1:11" s="209" customFormat="1" ht="12.75" customHeight="1" x14ac:dyDescent="0.2">
      <c r="A6" s="208" t="s">
        <v>4</v>
      </c>
      <c r="B6" s="208">
        <v>1</v>
      </c>
      <c r="C6" s="208">
        <v>2</v>
      </c>
      <c r="D6" s="208">
        <v>3</v>
      </c>
      <c r="E6" s="208">
        <v>4</v>
      </c>
      <c r="F6" s="208">
        <v>5</v>
      </c>
      <c r="G6" s="208">
        <v>6</v>
      </c>
      <c r="H6" s="208">
        <v>7</v>
      </c>
      <c r="I6" s="208">
        <v>8</v>
      </c>
      <c r="J6" s="208">
        <v>9</v>
      </c>
      <c r="K6" s="208">
        <v>10</v>
      </c>
    </row>
    <row r="7" spans="1:11" s="212" customFormat="1" ht="24.6" customHeight="1" x14ac:dyDescent="0.3">
      <c r="A7" s="221" t="s">
        <v>71</v>
      </c>
      <c r="B7" s="211">
        <f>SUM(B8:B27)</f>
        <v>16643</v>
      </c>
      <c r="C7" s="211">
        <f t="shared" ref="C7:K7" si="0">SUM(C8:C27)</f>
        <v>12815</v>
      </c>
      <c r="D7" s="211">
        <f t="shared" si="0"/>
        <v>2705</v>
      </c>
      <c r="E7" s="211">
        <f t="shared" si="0"/>
        <v>2578</v>
      </c>
      <c r="F7" s="211">
        <f t="shared" si="0"/>
        <v>677</v>
      </c>
      <c r="G7" s="211">
        <f t="shared" si="0"/>
        <v>299</v>
      </c>
      <c r="H7" s="211">
        <f t="shared" si="0"/>
        <v>10379</v>
      </c>
      <c r="I7" s="211">
        <f t="shared" si="0"/>
        <v>10062</v>
      </c>
      <c r="J7" s="211">
        <f t="shared" si="0"/>
        <v>6501</v>
      </c>
      <c r="K7" s="211">
        <f t="shared" si="0"/>
        <v>5265</v>
      </c>
    </row>
    <row r="8" spans="1:11" ht="15" customHeight="1" x14ac:dyDescent="0.3">
      <c r="A8" s="69" t="s">
        <v>51</v>
      </c>
      <c r="B8" s="70">
        <v>492</v>
      </c>
      <c r="C8" s="213">
        <v>479</v>
      </c>
      <c r="D8" s="214">
        <v>108</v>
      </c>
      <c r="E8" s="213">
        <v>108</v>
      </c>
      <c r="F8" s="213">
        <v>19</v>
      </c>
      <c r="G8" s="214">
        <v>23</v>
      </c>
      <c r="H8" s="214">
        <v>460</v>
      </c>
      <c r="I8" s="214">
        <v>264</v>
      </c>
      <c r="J8" s="213">
        <v>253</v>
      </c>
      <c r="K8" s="213">
        <v>204</v>
      </c>
    </row>
    <row r="9" spans="1:11" ht="15" customHeight="1" x14ac:dyDescent="0.3">
      <c r="A9" s="69" t="s">
        <v>52</v>
      </c>
      <c r="B9" s="70">
        <v>701</v>
      </c>
      <c r="C9" s="213">
        <v>564</v>
      </c>
      <c r="D9" s="214">
        <v>117</v>
      </c>
      <c r="E9" s="213">
        <v>114</v>
      </c>
      <c r="F9" s="213">
        <v>81</v>
      </c>
      <c r="G9" s="214">
        <v>23</v>
      </c>
      <c r="H9" s="214">
        <v>534</v>
      </c>
      <c r="I9" s="214">
        <v>393</v>
      </c>
      <c r="J9" s="213">
        <v>271</v>
      </c>
      <c r="K9" s="213">
        <v>242</v>
      </c>
    </row>
    <row r="10" spans="1:11" ht="15" customHeight="1" x14ac:dyDescent="0.3">
      <c r="A10" s="69" t="s">
        <v>53</v>
      </c>
      <c r="B10" s="70">
        <v>385</v>
      </c>
      <c r="C10" s="213">
        <v>300</v>
      </c>
      <c r="D10" s="214">
        <v>53</v>
      </c>
      <c r="E10" s="213">
        <v>40</v>
      </c>
      <c r="F10" s="213">
        <v>6</v>
      </c>
      <c r="G10" s="214">
        <v>5</v>
      </c>
      <c r="H10" s="214">
        <v>279</v>
      </c>
      <c r="I10" s="214">
        <v>240</v>
      </c>
      <c r="J10" s="213">
        <v>163</v>
      </c>
      <c r="K10" s="213">
        <v>126</v>
      </c>
    </row>
    <row r="11" spans="1:11" ht="15" customHeight="1" x14ac:dyDescent="0.3">
      <c r="A11" s="69" t="s">
        <v>54</v>
      </c>
      <c r="B11" s="70">
        <v>293</v>
      </c>
      <c r="C11" s="213">
        <v>279</v>
      </c>
      <c r="D11" s="214">
        <v>82</v>
      </c>
      <c r="E11" s="213">
        <v>76</v>
      </c>
      <c r="F11" s="213">
        <v>20</v>
      </c>
      <c r="G11" s="214">
        <v>2</v>
      </c>
      <c r="H11" s="214">
        <v>257</v>
      </c>
      <c r="I11" s="214">
        <v>165</v>
      </c>
      <c r="J11" s="213">
        <v>162</v>
      </c>
      <c r="K11" s="213">
        <v>127</v>
      </c>
    </row>
    <row r="12" spans="1:11" ht="15" customHeight="1" x14ac:dyDescent="0.3">
      <c r="A12" s="69" t="s">
        <v>55</v>
      </c>
      <c r="B12" s="70">
        <v>273</v>
      </c>
      <c r="C12" s="213">
        <v>254</v>
      </c>
      <c r="D12" s="214">
        <v>44</v>
      </c>
      <c r="E12" s="213">
        <v>44</v>
      </c>
      <c r="F12" s="213">
        <v>8</v>
      </c>
      <c r="G12" s="214">
        <v>16</v>
      </c>
      <c r="H12" s="214">
        <v>245</v>
      </c>
      <c r="I12" s="214">
        <v>154</v>
      </c>
      <c r="J12" s="213">
        <v>138</v>
      </c>
      <c r="K12" s="213">
        <v>116</v>
      </c>
    </row>
    <row r="13" spans="1:11" ht="15" customHeight="1" x14ac:dyDescent="0.3">
      <c r="A13" s="69" t="s">
        <v>56</v>
      </c>
      <c r="B13" s="70">
        <v>296</v>
      </c>
      <c r="C13" s="213">
        <v>267</v>
      </c>
      <c r="D13" s="214">
        <v>63</v>
      </c>
      <c r="E13" s="213">
        <v>63</v>
      </c>
      <c r="F13" s="213">
        <v>8</v>
      </c>
      <c r="G13" s="214">
        <v>28</v>
      </c>
      <c r="H13" s="214">
        <v>232</v>
      </c>
      <c r="I13" s="214">
        <v>165</v>
      </c>
      <c r="J13" s="213">
        <v>138</v>
      </c>
      <c r="K13" s="213">
        <v>114</v>
      </c>
    </row>
    <row r="14" spans="1:11" ht="15" customHeight="1" x14ac:dyDescent="0.3">
      <c r="A14" s="69" t="s">
        <v>57</v>
      </c>
      <c r="B14" s="70">
        <v>1157</v>
      </c>
      <c r="C14" s="213">
        <v>1062</v>
      </c>
      <c r="D14" s="214">
        <v>213</v>
      </c>
      <c r="E14" s="213">
        <v>212</v>
      </c>
      <c r="F14" s="213">
        <v>58</v>
      </c>
      <c r="G14" s="214">
        <v>6</v>
      </c>
      <c r="H14" s="214">
        <v>742</v>
      </c>
      <c r="I14" s="214">
        <v>725</v>
      </c>
      <c r="J14" s="213">
        <v>663</v>
      </c>
      <c r="K14" s="213">
        <v>476</v>
      </c>
    </row>
    <row r="15" spans="1:11" ht="15" customHeight="1" x14ac:dyDescent="0.3">
      <c r="A15" s="69" t="s">
        <v>58</v>
      </c>
      <c r="B15" s="70">
        <v>820</v>
      </c>
      <c r="C15" s="213">
        <v>701</v>
      </c>
      <c r="D15" s="214">
        <v>174</v>
      </c>
      <c r="E15" s="213">
        <v>172</v>
      </c>
      <c r="F15" s="213">
        <v>68</v>
      </c>
      <c r="G15" s="214">
        <v>0</v>
      </c>
      <c r="H15" s="214">
        <v>601</v>
      </c>
      <c r="I15" s="214">
        <v>457</v>
      </c>
      <c r="J15" s="213">
        <v>342</v>
      </c>
      <c r="K15" s="213">
        <v>296</v>
      </c>
    </row>
    <row r="16" spans="1:11" ht="15" customHeight="1" x14ac:dyDescent="0.3">
      <c r="A16" s="69" t="s">
        <v>59</v>
      </c>
      <c r="B16" s="70">
        <v>308</v>
      </c>
      <c r="C16" s="213">
        <v>240</v>
      </c>
      <c r="D16" s="214">
        <v>50</v>
      </c>
      <c r="E16" s="213">
        <v>50</v>
      </c>
      <c r="F16" s="213">
        <v>16</v>
      </c>
      <c r="G16" s="214">
        <v>38</v>
      </c>
      <c r="H16" s="214">
        <v>226</v>
      </c>
      <c r="I16" s="214">
        <v>171</v>
      </c>
      <c r="J16" s="213">
        <v>103</v>
      </c>
      <c r="K16" s="213">
        <v>67</v>
      </c>
    </row>
    <row r="17" spans="1:11" ht="15" customHeight="1" x14ac:dyDescent="0.3">
      <c r="A17" s="69" t="s">
        <v>60</v>
      </c>
      <c r="B17" s="70">
        <v>240</v>
      </c>
      <c r="C17" s="213">
        <v>217</v>
      </c>
      <c r="D17" s="214">
        <v>52</v>
      </c>
      <c r="E17" s="213">
        <v>49</v>
      </c>
      <c r="F17" s="213">
        <v>9</v>
      </c>
      <c r="G17" s="214">
        <v>6</v>
      </c>
      <c r="H17" s="214">
        <v>189</v>
      </c>
      <c r="I17" s="214">
        <v>131</v>
      </c>
      <c r="J17" s="213">
        <v>114</v>
      </c>
      <c r="K17" s="213">
        <v>107</v>
      </c>
    </row>
    <row r="18" spans="1:11" ht="15" customHeight="1" x14ac:dyDescent="0.3">
      <c r="A18" s="69" t="s">
        <v>61</v>
      </c>
      <c r="B18" s="70">
        <v>527</v>
      </c>
      <c r="C18" s="213">
        <v>515</v>
      </c>
      <c r="D18" s="214">
        <v>78</v>
      </c>
      <c r="E18" s="213">
        <v>78</v>
      </c>
      <c r="F18" s="213">
        <v>28</v>
      </c>
      <c r="G18" s="214">
        <v>2</v>
      </c>
      <c r="H18" s="214">
        <v>379</v>
      </c>
      <c r="I18" s="214">
        <v>315</v>
      </c>
      <c r="J18" s="213">
        <v>303</v>
      </c>
      <c r="K18" s="213">
        <v>217</v>
      </c>
    </row>
    <row r="19" spans="1:11" ht="15" customHeight="1" x14ac:dyDescent="0.3">
      <c r="A19" s="69" t="s">
        <v>62</v>
      </c>
      <c r="B19" s="70">
        <v>1381</v>
      </c>
      <c r="C19" s="213">
        <v>909</v>
      </c>
      <c r="D19" s="214">
        <v>212</v>
      </c>
      <c r="E19" s="213">
        <v>207</v>
      </c>
      <c r="F19" s="213">
        <v>54</v>
      </c>
      <c r="G19" s="214">
        <v>53</v>
      </c>
      <c r="H19" s="214">
        <v>759</v>
      </c>
      <c r="I19" s="214">
        <v>966</v>
      </c>
      <c r="J19" s="213">
        <v>501</v>
      </c>
      <c r="K19" s="213">
        <v>401</v>
      </c>
    </row>
    <row r="20" spans="1:11" ht="15" customHeight="1" x14ac:dyDescent="0.3">
      <c r="A20" s="69" t="s">
        <v>63</v>
      </c>
      <c r="B20" s="70">
        <v>401</v>
      </c>
      <c r="C20" s="213">
        <v>331</v>
      </c>
      <c r="D20" s="214">
        <v>58</v>
      </c>
      <c r="E20" s="213">
        <v>54</v>
      </c>
      <c r="F20" s="213">
        <v>2</v>
      </c>
      <c r="G20" s="214">
        <v>10</v>
      </c>
      <c r="H20" s="214">
        <v>328</v>
      </c>
      <c r="I20" s="214">
        <v>267</v>
      </c>
      <c r="J20" s="213">
        <v>202</v>
      </c>
      <c r="K20" s="213">
        <v>141</v>
      </c>
    </row>
    <row r="21" spans="1:11" ht="15" customHeight="1" x14ac:dyDescent="0.3">
      <c r="A21" s="69" t="s">
        <v>64</v>
      </c>
      <c r="B21" s="70">
        <v>431</v>
      </c>
      <c r="C21" s="213">
        <v>354</v>
      </c>
      <c r="D21" s="214">
        <v>87</v>
      </c>
      <c r="E21" s="213">
        <v>84</v>
      </c>
      <c r="F21" s="213">
        <v>18</v>
      </c>
      <c r="G21" s="214">
        <v>25</v>
      </c>
      <c r="H21" s="214">
        <v>250</v>
      </c>
      <c r="I21" s="214">
        <v>227</v>
      </c>
      <c r="J21" s="213">
        <v>155</v>
      </c>
      <c r="K21" s="213">
        <v>123</v>
      </c>
    </row>
    <row r="22" spans="1:11" ht="15" customHeight="1" x14ac:dyDescent="0.3">
      <c r="A22" s="69" t="s">
        <v>65</v>
      </c>
      <c r="B22" s="70">
        <v>668</v>
      </c>
      <c r="C22" s="213">
        <v>484</v>
      </c>
      <c r="D22" s="214">
        <v>159</v>
      </c>
      <c r="E22" s="213">
        <v>145</v>
      </c>
      <c r="F22" s="213">
        <v>38</v>
      </c>
      <c r="G22" s="214">
        <v>7</v>
      </c>
      <c r="H22" s="214">
        <v>421</v>
      </c>
      <c r="I22" s="214">
        <v>372</v>
      </c>
      <c r="J22" s="213">
        <v>205</v>
      </c>
      <c r="K22" s="213">
        <v>170</v>
      </c>
    </row>
    <row r="23" spans="1:11" ht="15" customHeight="1" x14ac:dyDescent="0.3">
      <c r="A23" s="69" t="s">
        <v>66</v>
      </c>
      <c r="B23" s="70">
        <v>728</v>
      </c>
      <c r="C23" s="213">
        <v>673</v>
      </c>
      <c r="D23" s="214">
        <v>215</v>
      </c>
      <c r="E23" s="213">
        <v>200</v>
      </c>
      <c r="F23" s="213">
        <v>87</v>
      </c>
      <c r="G23" s="214">
        <v>2</v>
      </c>
      <c r="H23" s="214">
        <v>624</v>
      </c>
      <c r="I23" s="214">
        <v>324</v>
      </c>
      <c r="J23" s="213">
        <v>286</v>
      </c>
      <c r="K23" s="213">
        <v>225</v>
      </c>
    </row>
    <row r="24" spans="1:11" ht="15" customHeight="1" x14ac:dyDescent="0.3">
      <c r="A24" s="69" t="s">
        <v>67</v>
      </c>
      <c r="B24" s="70">
        <v>639</v>
      </c>
      <c r="C24" s="213">
        <v>551</v>
      </c>
      <c r="D24" s="214">
        <v>76</v>
      </c>
      <c r="E24" s="213">
        <v>69</v>
      </c>
      <c r="F24" s="213">
        <v>4</v>
      </c>
      <c r="G24" s="214">
        <v>11</v>
      </c>
      <c r="H24" s="214">
        <v>447</v>
      </c>
      <c r="I24" s="214">
        <v>396</v>
      </c>
      <c r="J24" s="213">
        <v>315</v>
      </c>
      <c r="K24" s="213">
        <v>278</v>
      </c>
    </row>
    <row r="25" spans="1:11" ht="15" customHeight="1" x14ac:dyDescent="0.3">
      <c r="A25" s="69" t="s">
        <v>68</v>
      </c>
      <c r="B25" s="70">
        <v>465</v>
      </c>
      <c r="C25" s="213">
        <v>375</v>
      </c>
      <c r="D25" s="214">
        <v>130</v>
      </c>
      <c r="E25" s="213">
        <v>130</v>
      </c>
      <c r="F25" s="213">
        <v>36</v>
      </c>
      <c r="G25" s="214">
        <v>27</v>
      </c>
      <c r="H25" s="214">
        <v>365</v>
      </c>
      <c r="I25" s="214">
        <v>219</v>
      </c>
      <c r="J25" s="213">
        <v>147</v>
      </c>
      <c r="K25" s="213">
        <v>120</v>
      </c>
    </row>
    <row r="26" spans="1:11" ht="15" customHeight="1" x14ac:dyDescent="0.3">
      <c r="A26" s="69" t="s">
        <v>69</v>
      </c>
      <c r="B26" s="70">
        <v>1358</v>
      </c>
      <c r="C26" s="213">
        <v>1097</v>
      </c>
      <c r="D26" s="214">
        <v>134</v>
      </c>
      <c r="E26" s="213">
        <v>134</v>
      </c>
      <c r="F26" s="213">
        <v>55</v>
      </c>
      <c r="G26" s="214">
        <v>3</v>
      </c>
      <c r="H26" s="214">
        <v>883</v>
      </c>
      <c r="I26" s="214">
        <v>781</v>
      </c>
      <c r="J26" s="213">
        <v>531</v>
      </c>
      <c r="K26" s="213">
        <v>453</v>
      </c>
    </row>
    <row r="27" spans="1:11" ht="15" customHeight="1" x14ac:dyDescent="0.3">
      <c r="A27" s="69" t="s">
        <v>70</v>
      </c>
      <c r="B27" s="70">
        <v>5080</v>
      </c>
      <c r="C27" s="213">
        <v>3163</v>
      </c>
      <c r="D27" s="214">
        <v>600</v>
      </c>
      <c r="E27" s="213">
        <v>549</v>
      </c>
      <c r="F27" s="213">
        <v>62</v>
      </c>
      <c r="G27" s="214">
        <v>12</v>
      </c>
      <c r="H27" s="214">
        <v>2158</v>
      </c>
      <c r="I27" s="214">
        <v>3330</v>
      </c>
      <c r="J27" s="213">
        <v>1509</v>
      </c>
      <c r="K27" s="213">
        <v>1262</v>
      </c>
    </row>
    <row r="28" spans="1:11" x14ac:dyDescent="0.3">
      <c r="C28" s="216"/>
      <c r="E28" s="216"/>
      <c r="H28" s="218"/>
      <c r="I28" s="219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honeticPr fontId="0" type="noConversion"/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9"/>
  <sheetViews>
    <sheetView view="pageBreakPreview" zoomScale="90" zoomScaleNormal="85" zoomScaleSheetLayoutView="90" workbookViewId="0">
      <selection activeCell="K8" sqref="K8"/>
    </sheetView>
  </sheetViews>
  <sheetFormatPr defaultColWidth="9.109375" defaultRowHeight="15.6" x14ac:dyDescent="0.3"/>
  <cols>
    <col min="1" max="1" width="18.109375" style="220" customWidth="1"/>
    <col min="2" max="2" width="10.5546875" style="220" customWidth="1"/>
    <col min="3" max="3" width="12.5546875" style="217" customWidth="1"/>
    <col min="4" max="4" width="13.88671875" style="217" customWidth="1"/>
    <col min="5" max="5" width="11.109375" style="217" customWidth="1"/>
    <col min="6" max="6" width="10.5546875" style="217" customWidth="1"/>
    <col min="7" max="7" width="18" style="217" customWidth="1"/>
    <col min="8" max="8" width="14.6640625" style="217" customWidth="1"/>
    <col min="9" max="9" width="10.5546875" style="215" customWidth="1"/>
    <col min="10" max="10" width="12" style="217" customWidth="1"/>
    <col min="11" max="11" width="12.109375" style="217" customWidth="1"/>
    <col min="12" max="16384" width="9.109375" style="215"/>
  </cols>
  <sheetData>
    <row r="1" spans="1:11" ht="6" customHeight="1" x14ac:dyDescent="0.3"/>
    <row r="2" spans="1:11" s="203" customFormat="1" ht="45.6" customHeight="1" x14ac:dyDescent="0.35">
      <c r="A2" s="307" t="s">
        <v>108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s="203" customFormat="1" ht="11.4" customHeight="1" x14ac:dyDescent="0.3">
      <c r="C3" s="204"/>
      <c r="D3" s="204"/>
      <c r="E3" s="204"/>
      <c r="G3" s="204"/>
      <c r="H3" s="204"/>
      <c r="I3" s="204"/>
      <c r="J3" s="205"/>
      <c r="K3" s="203" t="s">
        <v>90</v>
      </c>
    </row>
    <row r="4" spans="1:11" s="206" customFormat="1" ht="21.75" customHeight="1" x14ac:dyDescent="0.25">
      <c r="A4" s="305"/>
      <c r="B4" s="303" t="s">
        <v>7</v>
      </c>
      <c r="C4" s="303" t="s">
        <v>21</v>
      </c>
      <c r="D4" s="303" t="s">
        <v>91</v>
      </c>
      <c r="E4" s="303" t="s">
        <v>92</v>
      </c>
      <c r="F4" s="303" t="s">
        <v>93</v>
      </c>
      <c r="G4" s="303" t="s">
        <v>22</v>
      </c>
      <c r="H4" s="303" t="s">
        <v>95</v>
      </c>
      <c r="I4" s="303" t="s">
        <v>16</v>
      </c>
      <c r="J4" s="302" t="s">
        <v>94</v>
      </c>
      <c r="K4" s="303" t="s">
        <v>17</v>
      </c>
    </row>
    <row r="5" spans="1:11" s="207" customFormat="1" ht="9" customHeight="1" x14ac:dyDescent="0.25">
      <c r="A5" s="306"/>
      <c r="B5" s="303"/>
      <c r="C5" s="303"/>
      <c r="D5" s="303"/>
      <c r="E5" s="303"/>
      <c r="F5" s="303"/>
      <c r="G5" s="303"/>
      <c r="H5" s="303"/>
      <c r="I5" s="303"/>
      <c r="J5" s="302"/>
      <c r="K5" s="303"/>
    </row>
    <row r="6" spans="1:11" s="207" customFormat="1" ht="53.25" customHeight="1" x14ac:dyDescent="0.25">
      <c r="A6" s="306"/>
      <c r="B6" s="303"/>
      <c r="C6" s="303"/>
      <c r="D6" s="303"/>
      <c r="E6" s="303"/>
      <c r="F6" s="303"/>
      <c r="G6" s="303"/>
      <c r="H6" s="303"/>
      <c r="I6" s="303"/>
      <c r="J6" s="302"/>
      <c r="K6" s="303"/>
    </row>
    <row r="7" spans="1:11" s="209" customFormat="1" ht="9" customHeight="1" x14ac:dyDescent="0.2">
      <c r="A7" s="208" t="s">
        <v>4</v>
      </c>
      <c r="B7" s="208">
        <v>1</v>
      </c>
      <c r="C7" s="208">
        <v>2</v>
      </c>
      <c r="D7" s="208">
        <v>3</v>
      </c>
      <c r="E7" s="208">
        <v>4</v>
      </c>
      <c r="F7" s="208">
        <v>5</v>
      </c>
      <c r="G7" s="208">
        <v>6</v>
      </c>
      <c r="H7" s="208">
        <v>7</v>
      </c>
      <c r="I7" s="208">
        <v>8</v>
      </c>
      <c r="J7" s="208">
        <v>9</v>
      </c>
      <c r="K7" s="208">
        <v>10</v>
      </c>
    </row>
    <row r="8" spans="1:11" s="212" customFormat="1" ht="24.6" customHeight="1" x14ac:dyDescent="0.3">
      <c r="A8" s="210" t="s">
        <v>71</v>
      </c>
      <c r="B8" s="211">
        <f>SUM(B9:B28)</f>
        <v>14399</v>
      </c>
      <c r="C8" s="211">
        <f t="shared" ref="C8:K8" si="0">SUM(C9:C28)</f>
        <v>10485</v>
      </c>
      <c r="D8" s="211">
        <f t="shared" si="0"/>
        <v>3817</v>
      </c>
      <c r="E8" s="211">
        <f t="shared" si="0"/>
        <v>3717</v>
      </c>
      <c r="F8" s="211">
        <f t="shared" si="0"/>
        <v>1332</v>
      </c>
      <c r="G8" s="211">
        <f t="shared" si="0"/>
        <v>568</v>
      </c>
      <c r="H8" s="211">
        <f t="shared" si="0"/>
        <v>8542</v>
      </c>
      <c r="I8" s="211">
        <f t="shared" si="0"/>
        <v>7785</v>
      </c>
      <c r="J8" s="211">
        <f t="shared" si="0"/>
        <v>4113</v>
      </c>
      <c r="K8" s="211">
        <f t="shared" si="0"/>
        <v>3478</v>
      </c>
    </row>
    <row r="9" spans="1:11" ht="15" customHeight="1" x14ac:dyDescent="0.3">
      <c r="A9" s="69" t="s">
        <v>51</v>
      </c>
      <c r="B9" s="70">
        <v>412</v>
      </c>
      <c r="C9" s="70">
        <v>392</v>
      </c>
      <c r="D9" s="70">
        <v>99</v>
      </c>
      <c r="E9" s="70">
        <v>99</v>
      </c>
      <c r="F9" s="70">
        <v>28</v>
      </c>
      <c r="G9" s="70">
        <v>21</v>
      </c>
      <c r="H9" s="70">
        <v>386</v>
      </c>
      <c r="I9" s="70">
        <v>196</v>
      </c>
      <c r="J9" s="70">
        <v>182</v>
      </c>
      <c r="K9" s="70">
        <v>160</v>
      </c>
    </row>
    <row r="10" spans="1:11" ht="15" customHeight="1" x14ac:dyDescent="0.3">
      <c r="A10" s="69" t="s">
        <v>52</v>
      </c>
      <c r="B10" s="70">
        <v>565</v>
      </c>
      <c r="C10" s="70">
        <v>399</v>
      </c>
      <c r="D10" s="70">
        <v>170</v>
      </c>
      <c r="E10" s="70">
        <v>168</v>
      </c>
      <c r="F10" s="70">
        <v>128</v>
      </c>
      <c r="G10" s="70">
        <v>14</v>
      </c>
      <c r="H10" s="70">
        <v>378</v>
      </c>
      <c r="I10" s="70">
        <v>286</v>
      </c>
      <c r="J10" s="70">
        <v>126</v>
      </c>
      <c r="K10" s="70">
        <v>110</v>
      </c>
    </row>
    <row r="11" spans="1:11" ht="15" customHeight="1" x14ac:dyDescent="0.3">
      <c r="A11" s="69" t="s">
        <v>53</v>
      </c>
      <c r="B11" s="70">
        <v>391</v>
      </c>
      <c r="C11" s="70">
        <v>300</v>
      </c>
      <c r="D11" s="70">
        <v>143</v>
      </c>
      <c r="E11" s="70">
        <v>143</v>
      </c>
      <c r="F11" s="70">
        <v>92</v>
      </c>
      <c r="G11" s="70">
        <v>48</v>
      </c>
      <c r="H11" s="70">
        <v>279</v>
      </c>
      <c r="I11" s="70">
        <v>185</v>
      </c>
      <c r="J11" s="70">
        <v>103</v>
      </c>
      <c r="K11" s="70">
        <v>89</v>
      </c>
    </row>
    <row r="12" spans="1:11" ht="15" customHeight="1" x14ac:dyDescent="0.3">
      <c r="A12" s="69" t="s">
        <v>54</v>
      </c>
      <c r="B12" s="70">
        <v>341</v>
      </c>
      <c r="C12" s="70">
        <v>333</v>
      </c>
      <c r="D12" s="70">
        <v>192</v>
      </c>
      <c r="E12" s="70">
        <v>189</v>
      </c>
      <c r="F12" s="70">
        <v>85</v>
      </c>
      <c r="G12" s="70">
        <v>18</v>
      </c>
      <c r="H12" s="70">
        <v>300</v>
      </c>
      <c r="I12" s="70">
        <v>107</v>
      </c>
      <c r="J12" s="70">
        <v>102</v>
      </c>
      <c r="K12" s="70">
        <v>84</v>
      </c>
    </row>
    <row r="13" spans="1:11" ht="15" customHeight="1" x14ac:dyDescent="0.3">
      <c r="A13" s="69" t="s">
        <v>55</v>
      </c>
      <c r="B13" s="70">
        <v>265</v>
      </c>
      <c r="C13" s="70">
        <v>239</v>
      </c>
      <c r="D13" s="70">
        <v>103</v>
      </c>
      <c r="E13" s="70">
        <v>103</v>
      </c>
      <c r="F13" s="70">
        <v>89</v>
      </c>
      <c r="G13" s="70">
        <v>8</v>
      </c>
      <c r="H13" s="70">
        <v>234</v>
      </c>
      <c r="I13" s="70">
        <v>118</v>
      </c>
      <c r="J13" s="70">
        <v>93</v>
      </c>
      <c r="K13" s="70">
        <v>84</v>
      </c>
    </row>
    <row r="14" spans="1:11" ht="15" customHeight="1" x14ac:dyDescent="0.3">
      <c r="A14" s="69" t="s">
        <v>56</v>
      </c>
      <c r="B14" s="70">
        <v>409</v>
      </c>
      <c r="C14" s="70">
        <v>360</v>
      </c>
      <c r="D14" s="70">
        <v>216</v>
      </c>
      <c r="E14" s="70">
        <v>207</v>
      </c>
      <c r="F14" s="70">
        <v>73</v>
      </c>
      <c r="G14" s="70">
        <v>115</v>
      </c>
      <c r="H14" s="70">
        <v>269</v>
      </c>
      <c r="I14" s="70">
        <v>136</v>
      </c>
      <c r="J14" s="70">
        <v>98</v>
      </c>
      <c r="K14" s="70">
        <v>80</v>
      </c>
    </row>
    <row r="15" spans="1:11" ht="15" customHeight="1" x14ac:dyDescent="0.3">
      <c r="A15" s="69" t="s">
        <v>57</v>
      </c>
      <c r="B15" s="70">
        <v>956</v>
      </c>
      <c r="C15" s="70">
        <v>862</v>
      </c>
      <c r="D15" s="70">
        <v>269</v>
      </c>
      <c r="E15" s="70">
        <v>268</v>
      </c>
      <c r="F15" s="70">
        <v>105</v>
      </c>
      <c r="G15" s="70">
        <v>7</v>
      </c>
      <c r="H15" s="70">
        <v>558</v>
      </c>
      <c r="I15" s="70">
        <v>492</v>
      </c>
      <c r="J15" s="70">
        <v>430</v>
      </c>
      <c r="K15" s="70">
        <v>328</v>
      </c>
    </row>
    <row r="16" spans="1:11" ht="15" customHeight="1" x14ac:dyDescent="0.3">
      <c r="A16" s="69" t="s">
        <v>58</v>
      </c>
      <c r="B16" s="70">
        <v>786</v>
      </c>
      <c r="C16" s="70">
        <v>670</v>
      </c>
      <c r="D16" s="70">
        <v>338</v>
      </c>
      <c r="E16" s="70">
        <v>338</v>
      </c>
      <c r="F16" s="70">
        <v>76</v>
      </c>
      <c r="G16" s="70">
        <v>0</v>
      </c>
      <c r="H16" s="70">
        <v>599</v>
      </c>
      <c r="I16" s="70">
        <v>312</v>
      </c>
      <c r="J16" s="70">
        <v>200</v>
      </c>
      <c r="K16" s="70">
        <v>170</v>
      </c>
    </row>
    <row r="17" spans="1:11" ht="15" customHeight="1" x14ac:dyDescent="0.3">
      <c r="A17" s="69" t="s">
        <v>59</v>
      </c>
      <c r="B17" s="70">
        <v>423</v>
      </c>
      <c r="C17" s="70">
        <v>286</v>
      </c>
      <c r="D17" s="70">
        <v>100</v>
      </c>
      <c r="E17" s="70">
        <v>100</v>
      </c>
      <c r="F17" s="70">
        <v>59</v>
      </c>
      <c r="G17" s="70">
        <v>24</v>
      </c>
      <c r="H17" s="70">
        <v>274</v>
      </c>
      <c r="I17" s="70">
        <v>249</v>
      </c>
      <c r="J17" s="70">
        <v>112</v>
      </c>
      <c r="K17" s="70">
        <v>98</v>
      </c>
    </row>
    <row r="18" spans="1:11" ht="15" customHeight="1" x14ac:dyDescent="0.3">
      <c r="A18" s="69" t="s">
        <v>60</v>
      </c>
      <c r="B18" s="70">
        <v>315</v>
      </c>
      <c r="C18" s="70">
        <v>297</v>
      </c>
      <c r="D18" s="70">
        <v>167</v>
      </c>
      <c r="E18" s="70">
        <v>167</v>
      </c>
      <c r="F18" s="70">
        <v>109</v>
      </c>
      <c r="G18" s="70">
        <v>18</v>
      </c>
      <c r="H18" s="70">
        <v>216</v>
      </c>
      <c r="I18" s="70">
        <v>99</v>
      </c>
      <c r="J18" s="70">
        <v>83</v>
      </c>
      <c r="K18" s="70">
        <v>78</v>
      </c>
    </row>
    <row r="19" spans="1:11" ht="15" customHeight="1" x14ac:dyDescent="0.3">
      <c r="A19" s="69" t="s">
        <v>61</v>
      </c>
      <c r="B19" s="70">
        <v>411</v>
      </c>
      <c r="C19" s="70">
        <v>399</v>
      </c>
      <c r="D19" s="70">
        <v>124</v>
      </c>
      <c r="E19" s="70">
        <v>124</v>
      </c>
      <c r="F19" s="70">
        <v>54</v>
      </c>
      <c r="G19" s="70">
        <v>32</v>
      </c>
      <c r="H19" s="70">
        <v>297</v>
      </c>
      <c r="I19" s="70">
        <v>178</v>
      </c>
      <c r="J19" s="70">
        <v>166</v>
      </c>
      <c r="K19" s="70">
        <v>143</v>
      </c>
    </row>
    <row r="20" spans="1:11" ht="15" customHeight="1" x14ac:dyDescent="0.3">
      <c r="A20" s="69" t="s">
        <v>62</v>
      </c>
      <c r="B20" s="70">
        <v>1129</v>
      </c>
      <c r="C20" s="70">
        <v>660</v>
      </c>
      <c r="D20" s="70">
        <v>245</v>
      </c>
      <c r="E20" s="70">
        <v>232</v>
      </c>
      <c r="F20" s="70">
        <v>67</v>
      </c>
      <c r="G20" s="70">
        <v>95</v>
      </c>
      <c r="H20" s="70">
        <v>555</v>
      </c>
      <c r="I20" s="70">
        <v>738</v>
      </c>
      <c r="J20" s="70">
        <v>282</v>
      </c>
      <c r="K20" s="70">
        <v>237</v>
      </c>
    </row>
    <row r="21" spans="1:11" ht="15" customHeight="1" x14ac:dyDescent="0.3">
      <c r="A21" s="69" t="s">
        <v>63</v>
      </c>
      <c r="B21" s="70">
        <v>472</v>
      </c>
      <c r="C21" s="70">
        <v>429</v>
      </c>
      <c r="D21" s="70">
        <v>222</v>
      </c>
      <c r="E21" s="70">
        <v>221</v>
      </c>
      <c r="F21" s="70">
        <v>1</v>
      </c>
      <c r="G21" s="70">
        <v>24</v>
      </c>
      <c r="H21" s="70">
        <v>418</v>
      </c>
      <c r="I21" s="70">
        <v>181</v>
      </c>
      <c r="J21" s="70">
        <v>138</v>
      </c>
      <c r="K21" s="70">
        <v>115</v>
      </c>
    </row>
    <row r="22" spans="1:11" ht="15" customHeight="1" x14ac:dyDescent="0.3">
      <c r="A22" s="69" t="s">
        <v>64</v>
      </c>
      <c r="B22" s="70">
        <v>474</v>
      </c>
      <c r="C22" s="70">
        <v>384</v>
      </c>
      <c r="D22" s="70">
        <v>164</v>
      </c>
      <c r="E22" s="70">
        <v>163</v>
      </c>
      <c r="F22" s="70">
        <v>76</v>
      </c>
      <c r="G22" s="70">
        <v>43</v>
      </c>
      <c r="H22" s="70">
        <v>305</v>
      </c>
      <c r="I22" s="70">
        <v>233</v>
      </c>
      <c r="J22" s="70">
        <v>151</v>
      </c>
      <c r="K22" s="70">
        <v>132</v>
      </c>
    </row>
    <row r="23" spans="1:11" ht="15" customHeight="1" x14ac:dyDescent="0.3">
      <c r="A23" s="69" t="s">
        <v>65</v>
      </c>
      <c r="B23" s="70">
        <v>808</v>
      </c>
      <c r="C23" s="70">
        <v>607</v>
      </c>
      <c r="D23" s="70">
        <v>373</v>
      </c>
      <c r="E23" s="70">
        <v>355</v>
      </c>
      <c r="F23" s="70">
        <v>141</v>
      </c>
      <c r="G23" s="70">
        <v>18</v>
      </c>
      <c r="H23" s="70">
        <v>514</v>
      </c>
      <c r="I23" s="70">
        <v>346</v>
      </c>
      <c r="J23" s="70">
        <v>166</v>
      </c>
      <c r="K23" s="70">
        <v>143</v>
      </c>
    </row>
    <row r="24" spans="1:11" ht="15" customHeight="1" x14ac:dyDescent="0.3">
      <c r="A24" s="69" t="s">
        <v>66</v>
      </c>
      <c r="B24" s="70">
        <v>438</v>
      </c>
      <c r="C24" s="70">
        <v>385</v>
      </c>
      <c r="D24" s="70">
        <v>144</v>
      </c>
      <c r="E24" s="70">
        <v>129</v>
      </c>
      <c r="F24" s="70">
        <v>26</v>
      </c>
      <c r="G24" s="70">
        <v>0</v>
      </c>
      <c r="H24" s="70">
        <v>338</v>
      </c>
      <c r="I24" s="70">
        <v>173</v>
      </c>
      <c r="J24" s="70">
        <v>135</v>
      </c>
      <c r="K24" s="70">
        <v>108</v>
      </c>
    </row>
    <row r="25" spans="1:11" ht="15" customHeight="1" x14ac:dyDescent="0.3">
      <c r="A25" s="69" t="s">
        <v>67</v>
      </c>
      <c r="B25" s="70">
        <v>577</v>
      </c>
      <c r="C25" s="70">
        <v>472</v>
      </c>
      <c r="D25" s="70">
        <v>83</v>
      </c>
      <c r="E25" s="70">
        <v>71</v>
      </c>
      <c r="F25" s="70">
        <v>1</v>
      </c>
      <c r="G25" s="70">
        <v>38</v>
      </c>
      <c r="H25" s="70">
        <v>374</v>
      </c>
      <c r="I25" s="70">
        <v>346</v>
      </c>
      <c r="J25" s="70">
        <v>260</v>
      </c>
      <c r="K25" s="70">
        <v>237</v>
      </c>
    </row>
    <row r="26" spans="1:11" ht="15" customHeight="1" x14ac:dyDescent="0.3">
      <c r="A26" s="69" t="s">
        <v>68</v>
      </c>
      <c r="B26" s="70">
        <v>560</v>
      </c>
      <c r="C26" s="70">
        <v>424</v>
      </c>
      <c r="D26" s="70">
        <v>221</v>
      </c>
      <c r="E26" s="70">
        <v>221</v>
      </c>
      <c r="F26" s="70">
        <v>73</v>
      </c>
      <c r="G26" s="70">
        <v>38</v>
      </c>
      <c r="H26" s="70">
        <v>420</v>
      </c>
      <c r="I26" s="70">
        <v>234</v>
      </c>
      <c r="J26" s="70">
        <v>130</v>
      </c>
      <c r="K26" s="70">
        <v>109</v>
      </c>
    </row>
    <row r="27" spans="1:11" ht="15" customHeight="1" x14ac:dyDescent="0.3">
      <c r="A27" s="69" t="s">
        <v>69</v>
      </c>
      <c r="B27" s="70">
        <v>1007</v>
      </c>
      <c r="C27" s="70">
        <v>765</v>
      </c>
      <c r="D27" s="70">
        <v>97</v>
      </c>
      <c r="E27" s="70">
        <v>97</v>
      </c>
      <c r="F27" s="70">
        <v>24</v>
      </c>
      <c r="G27" s="70">
        <v>5</v>
      </c>
      <c r="H27" s="70">
        <v>636</v>
      </c>
      <c r="I27" s="70">
        <v>603</v>
      </c>
      <c r="J27" s="70">
        <v>374</v>
      </c>
      <c r="K27" s="70">
        <v>329</v>
      </c>
    </row>
    <row r="28" spans="1:11" ht="15" customHeight="1" x14ac:dyDescent="0.3">
      <c r="A28" s="69" t="s">
        <v>70</v>
      </c>
      <c r="B28" s="70">
        <v>3660</v>
      </c>
      <c r="C28" s="70">
        <v>1822</v>
      </c>
      <c r="D28" s="70">
        <v>347</v>
      </c>
      <c r="E28" s="70">
        <v>322</v>
      </c>
      <c r="F28" s="70">
        <v>25</v>
      </c>
      <c r="G28" s="70">
        <v>2</v>
      </c>
      <c r="H28" s="70">
        <v>1192</v>
      </c>
      <c r="I28" s="70">
        <v>2573</v>
      </c>
      <c r="J28" s="70">
        <v>782</v>
      </c>
      <c r="K28" s="70">
        <v>644</v>
      </c>
    </row>
    <row r="29" spans="1:11" x14ac:dyDescent="0.3">
      <c r="H29" s="218"/>
      <c r="I29" s="219"/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honeticPr fontId="0" type="noConversion"/>
  <printOptions horizontalCentered="1"/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22"/>
  <sheetViews>
    <sheetView tabSelected="1" view="pageBreakPreview" zoomScale="80" zoomScaleNormal="70" zoomScaleSheetLayoutView="80" workbookViewId="0">
      <selection activeCell="F18" sqref="F18:G20"/>
    </sheetView>
  </sheetViews>
  <sheetFormatPr defaultColWidth="8" defaultRowHeight="13.2" x14ac:dyDescent="0.25"/>
  <cols>
    <col min="1" max="1" width="57.44140625" style="131" customWidth="1"/>
    <col min="2" max="3" width="13.6640625" style="16" customWidth="1"/>
    <col min="4" max="4" width="8.6640625" style="131" customWidth="1"/>
    <col min="5" max="5" width="9.6640625" style="131" customWidth="1"/>
    <col min="6" max="7" width="13.6640625" style="131" customWidth="1"/>
    <col min="8" max="8" width="8.88671875" style="131" customWidth="1"/>
    <col min="9" max="10" width="10.88671875" style="131" customWidth="1"/>
    <col min="11" max="11" width="11.33203125" style="131" customWidth="1"/>
    <col min="12" max="16384" width="8" style="131"/>
  </cols>
  <sheetData>
    <row r="1" spans="1:16" ht="27" customHeight="1" x14ac:dyDescent="0.25">
      <c r="A1" s="314" t="s">
        <v>76</v>
      </c>
      <c r="B1" s="314"/>
      <c r="C1" s="314"/>
      <c r="D1" s="314"/>
      <c r="E1" s="314"/>
      <c r="F1" s="314"/>
      <c r="G1" s="314"/>
      <c r="H1" s="314"/>
      <c r="I1" s="314"/>
      <c r="J1" s="157"/>
    </row>
    <row r="2" spans="1:16" ht="23.25" customHeight="1" x14ac:dyDescent="0.25">
      <c r="A2" s="315" t="s">
        <v>30</v>
      </c>
      <c r="B2" s="314"/>
      <c r="C2" s="314"/>
      <c r="D2" s="314"/>
      <c r="E2" s="314"/>
      <c r="F2" s="314"/>
      <c r="G2" s="314"/>
      <c r="H2" s="314"/>
      <c r="I2" s="314"/>
      <c r="J2" s="157"/>
    </row>
    <row r="3" spans="1:16" ht="13.5" customHeight="1" x14ac:dyDescent="0.25">
      <c r="A3" s="316"/>
      <c r="B3" s="316"/>
      <c r="C3" s="316"/>
      <c r="D3" s="316"/>
      <c r="E3" s="316"/>
    </row>
    <row r="4" spans="1:16" s="112" customFormat="1" ht="30.75" customHeight="1" x14ac:dyDescent="0.3">
      <c r="A4" s="289" t="s">
        <v>0</v>
      </c>
      <c r="B4" s="318" t="s">
        <v>31</v>
      </c>
      <c r="C4" s="319"/>
      <c r="D4" s="319"/>
      <c r="E4" s="320"/>
      <c r="F4" s="318" t="s">
        <v>32</v>
      </c>
      <c r="G4" s="319"/>
      <c r="H4" s="319"/>
      <c r="I4" s="320"/>
      <c r="J4" s="141"/>
    </row>
    <row r="5" spans="1:16" s="112" customFormat="1" ht="23.25" customHeight="1" x14ac:dyDescent="0.3">
      <c r="A5" s="317"/>
      <c r="B5" s="233" t="s">
        <v>109</v>
      </c>
      <c r="C5" s="233" t="s">
        <v>110</v>
      </c>
      <c r="D5" s="308" t="s">
        <v>2</v>
      </c>
      <c r="E5" s="309"/>
      <c r="F5" s="233" t="s">
        <v>109</v>
      </c>
      <c r="G5" s="233" t="s">
        <v>110</v>
      </c>
      <c r="H5" s="308" t="s">
        <v>2</v>
      </c>
      <c r="I5" s="309"/>
      <c r="J5" s="158"/>
    </row>
    <row r="6" spans="1:16" s="112" customFormat="1" ht="36.75" customHeight="1" x14ac:dyDescent="0.3">
      <c r="A6" s="290"/>
      <c r="B6" s="234"/>
      <c r="C6" s="234"/>
      <c r="D6" s="159" t="s">
        <v>3</v>
      </c>
      <c r="E6" s="160" t="s">
        <v>101</v>
      </c>
      <c r="F6" s="234"/>
      <c r="G6" s="234"/>
      <c r="H6" s="159" t="s">
        <v>3</v>
      </c>
      <c r="I6" s="160" t="s">
        <v>99</v>
      </c>
      <c r="J6" s="161"/>
    </row>
    <row r="7" spans="1:16" s="132" customFormat="1" ht="15.75" customHeight="1" x14ac:dyDescent="0.3">
      <c r="A7" s="7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142"/>
    </row>
    <row r="8" spans="1:16" s="132" customFormat="1" ht="37.950000000000003" customHeight="1" x14ac:dyDescent="0.3">
      <c r="A8" s="133" t="s">
        <v>43</v>
      </c>
      <c r="B8" s="172">
        <f>'15'!B8</f>
        <v>19828</v>
      </c>
      <c r="C8" s="172">
        <f>'15'!C8</f>
        <v>18379</v>
      </c>
      <c r="D8" s="187">
        <f t="shared" ref="D8:D13" si="0">C8/B8*100</f>
        <v>92.692152511599758</v>
      </c>
      <c r="E8" s="168">
        <f t="shared" ref="E8:E13" si="1">C8-B8</f>
        <v>-1449</v>
      </c>
      <c r="F8" s="172">
        <f>'16'!B8</f>
        <v>10524</v>
      </c>
      <c r="G8" s="172">
        <f>'16'!C8</f>
        <v>12663</v>
      </c>
      <c r="H8" s="187">
        <f t="shared" ref="H8:H13" si="2">G8/F8*100</f>
        <v>120.32497149372863</v>
      </c>
      <c r="I8" s="168">
        <f t="shared" ref="I8:I13" si="3">G8-F8</f>
        <v>2139</v>
      </c>
      <c r="J8" s="143"/>
      <c r="K8" s="22"/>
      <c r="O8" s="144"/>
      <c r="P8" s="144"/>
    </row>
    <row r="9" spans="1:16" s="112" customFormat="1" ht="37.950000000000003" customHeight="1" x14ac:dyDescent="0.3">
      <c r="A9" s="133" t="s">
        <v>44</v>
      </c>
      <c r="B9" s="172">
        <f>'15'!E8</f>
        <v>12683</v>
      </c>
      <c r="C9" s="172">
        <f>'15'!F8</f>
        <v>13097</v>
      </c>
      <c r="D9" s="187">
        <f t="shared" si="0"/>
        <v>103.26421193723883</v>
      </c>
      <c r="E9" s="168">
        <f t="shared" si="1"/>
        <v>414</v>
      </c>
      <c r="F9" s="172">
        <f>'16'!E8</f>
        <v>8261</v>
      </c>
      <c r="G9" s="172">
        <f>'16'!F8</f>
        <v>10203</v>
      </c>
      <c r="H9" s="187">
        <f t="shared" si="2"/>
        <v>123.50804987289675</v>
      </c>
      <c r="I9" s="168">
        <f t="shared" si="3"/>
        <v>1942</v>
      </c>
      <c r="J9" s="143"/>
      <c r="K9" s="22"/>
      <c r="O9" s="144"/>
      <c r="P9" s="144"/>
    </row>
    <row r="10" spans="1:16" s="112" customFormat="1" ht="45" customHeight="1" x14ac:dyDescent="0.3">
      <c r="A10" s="134" t="s">
        <v>45</v>
      </c>
      <c r="B10" s="172">
        <f>'15'!H8</f>
        <v>4207</v>
      </c>
      <c r="C10" s="172">
        <f>'15'!I8</f>
        <v>3112</v>
      </c>
      <c r="D10" s="187">
        <f t="shared" si="0"/>
        <v>73.971951509389115</v>
      </c>
      <c r="E10" s="168">
        <f t="shared" si="1"/>
        <v>-1095</v>
      </c>
      <c r="F10" s="172">
        <f>'16'!H8</f>
        <v>3818</v>
      </c>
      <c r="G10" s="172">
        <f>'16'!I8</f>
        <v>3410</v>
      </c>
      <c r="H10" s="187">
        <f t="shared" si="2"/>
        <v>89.313776846516504</v>
      </c>
      <c r="I10" s="168">
        <f t="shared" si="3"/>
        <v>-408</v>
      </c>
      <c r="J10" s="143"/>
      <c r="K10" s="22"/>
      <c r="O10" s="144"/>
      <c r="P10" s="144"/>
    </row>
    <row r="11" spans="1:16" s="112" customFormat="1" ht="37.950000000000003" customHeight="1" x14ac:dyDescent="0.3">
      <c r="A11" s="133" t="s">
        <v>46</v>
      </c>
      <c r="B11" s="172">
        <f>'15'!K8</f>
        <v>610</v>
      </c>
      <c r="C11" s="172">
        <f>'15'!L8</f>
        <v>611</v>
      </c>
      <c r="D11" s="187">
        <f t="shared" si="0"/>
        <v>100.1639344262295</v>
      </c>
      <c r="E11" s="168">
        <f t="shared" si="1"/>
        <v>1</v>
      </c>
      <c r="F11" s="172">
        <f>'16'!K8</f>
        <v>1228</v>
      </c>
      <c r="G11" s="172">
        <f>'16'!L8</f>
        <v>1398</v>
      </c>
      <c r="H11" s="187">
        <f t="shared" si="2"/>
        <v>113.84364820846906</v>
      </c>
      <c r="I11" s="168">
        <f t="shared" si="3"/>
        <v>170</v>
      </c>
      <c r="J11" s="143"/>
      <c r="K11" s="22"/>
      <c r="O11" s="144"/>
      <c r="P11" s="144"/>
    </row>
    <row r="12" spans="1:16" s="112" customFormat="1" ht="45.75" customHeight="1" x14ac:dyDescent="0.3">
      <c r="A12" s="133" t="s">
        <v>33</v>
      </c>
      <c r="B12" s="172">
        <f>'15'!N8</f>
        <v>577</v>
      </c>
      <c r="C12" s="172">
        <f>'15'!O8</f>
        <v>228</v>
      </c>
      <c r="D12" s="187">
        <f t="shared" si="0"/>
        <v>39.51473136915078</v>
      </c>
      <c r="E12" s="168">
        <f t="shared" si="1"/>
        <v>-349</v>
      </c>
      <c r="F12" s="172">
        <f>'16'!N8</f>
        <v>961</v>
      </c>
      <c r="G12" s="172">
        <f>'16'!O8</f>
        <v>639</v>
      </c>
      <c r="H12" s="187">
        <f t="shared" si="2"/>
        <v>66.493236212278873</v>
      </c>
      <c r="I12" s="168">
        <f t="shared" si="3"/>
        <v>-322</v>
      </c>
      <c r="J12" s="143"/>
      <c r="K12" s="22"/>
      <c r="O12" s="144"/>
      <c r="P12" s="144"/>
    </row>
    <row r="13" spans="1:16" s="112" customFormat="1" ht="49.5" customHeight="1" x14ac:dyDescent="0.3">
      <c r="A13" s="133" t="s">
        <v>48</v>
      </c>
      <c r="B13" s="172">
        <f>'15'!Q8</f>
        <v>8148</v>
      </c>
      <c r="C13" s="172">
        <f>'15'!R8</f>
        <v>10203</v>
      </c>
      <c r="D13" s="187">
        <f t="shared" si="0"/>
        <v>125.22091310751105</v>
      </c>
      <c r="E13" s="168">
        <f t="shared" si="1"/>
        <v>2055</v>
      </c>
      <c r="F13" s="172">
        <f>'16'!Q8</f>
        <v>6693</v>
      </c>
      <c r="G13" s="172">
        <f>'16'!R8</f>
        <v>8718</v>
      </c>
      <c r="H13" s="187">
        <f t="shared" si="2"/>
        <v>130.2554908112954</v>
      </c>
      <c r="I13" s="168">
        <f t="shared" si="3"/>
        <v>2025</v>
      </c>
      <c r="J13" s="143"/>
      <c r="K13" s="22"/>
      <c r="O13" s="144"/>
      <c r="P13" s="144"/>
    </row>
    <row r="14" spans="1:16" s="112" customFormat="1" ht="12.75" customHeight="1" x14ac:dyDescent="0.3">
      <c r="A14" s="310" t="s">
        <v>5</v>
      </c>
      <c r="B14" s="311"/>
      <c r="C14" s="311"/>
      <c r="D14" s="311"/>
      <c r="E14" s="311"/>
      <c r="F14" s="311"/>
      <c r="G14" s="311"/>
      <c r="H14" s="311"/>
      <c r="I14" s="311"/>
      <c r="J14" s="162"/>
      <c r="K14" s="22"/>
    </row>
    <row r="15" spans="1:16" s="112" customFormat="1" ht="18" customHeight="1" x14ac:dyDescent="0.3">
      <c r="A15" s="312"/>
      <c r="B15" s="313"/>
      <c r="C15" s="313"/>
      <c r="D15" s="313"/>
      <c r="E15" s="313"/>
      <c r="F15" s="313"/>
      <c r="G15" s="313"/>
      <c r="H15" s="313"/>
      <c r="I15" s="313"/>
      <c r="J15" s="162"/>
      <c r="K15" s="22"/>
    </row>
    <row r="16" spans="1:16" s="112" customFormat="1" ht="20.25" customHeight="1" x14ac:dyDescent="0.3">
      <c r="A16" s="289" t="s">
        <v>0</v>
      </c>
      <c r="B16" s="229" t="s">
        <v>111</v>
      </c>
      <c r="C16" s="229" t="s">
        <v>112</v>
      </c>
      <c r="D16" s="308" t="s">
        <v>2</v>
      </c>
      <c r="E16" s="309"/>
      <c r="F16" s="229" t="s">
        <v>111</v>
      </c>
      <c r="G16" s="229" t="s">
        <v>112</v>
      </c>
      <c r="H16" s="308" t="s">
        <v>2</v>
      </c>
      <c r="I16" s="309"/>
      <c r="J16" s="158"/>
      <c r="K16" s="22"/>
    </row>
    <row r="17" spans="1:11" ht="27" customHeight="1" x14ac:dyDescent="0.4">
      <c r="A17" s="290"/>
      <c r="B17" s="229"/>
      <c r="C17" s="229"/>
      <c r="D17" s="163" t="s">
        <v>3</v>
      </c>
      <c r="E17" s="160" t="s">
        <v>99</v>
      </c>
      <c r="F17" s="229"/>
      <c r="G17" s="229"/>
      <c r="H17" s="163" t="s">
        <v>3</v>
      </c>
      <c r="I17" s="160" t="s">
        <v>100</v>
      </c>
      <c r="J17" s="161"/>
      <c r="K17" s="145"/>
    </row>
    <row r="18" spans="1:11" ht="28.95" customHeight="1" x14ac:dyDescent="0.4">
      <c r="A18" s="133" t="s">
        <v>43</v>
      </c>
      <c r="B18" s="179">
        <f>'15'!T8</f>
        <v>13814</v>
      </c>
      <c r="C18" s="179">
        <f>'15'!U8</f>
        <v>11297</v>
      </c>
      <c r="D18" s="15">
        <f>C18/B18*100</f>
        <v>81.779354278268428</v>
      </c>
      <c r="E18" s="178">
        <f>C18-B18</f>
        <v>-2517</v>
      </c>
      <c r="F18" s="185">
        <f>'16'!T8</f>
        <v>6498</v>
      </c>
      <c r="G18" s="185">
        <f>'16'!U8</f>
        <v>6550</v>
      </c>
      <c r="H18" s="15">
        <f>G18/F18*100</f>
        <v>100.8002462296091</v>
      </c>
      <c r="I18" s="178">
        <f>G18-F18</f>
        <v>52</v>
      </c>
      <c r="J18" s="146"/>
      <c r="K18" s="145"/>
    </row>
    <row r="19" spans="1:11" ht="31.5" customHeight="1" x14ac:dyDescent="0.4">
      <c r="A19" s="164" t="s">
        <v>44</v>
      </c>
      <c r="B19" s="179">
        <f>'15'!W8</f>
        <v>8702</v>
      </c>
      <c r="C19" s="179">
        <f>'15'!X8</f>
        <v>6336</v>
      </c>
      <c r="D19" s="15">
        <f>C19/B19*100</f>
        <v>72.810848080900954</v>
      </c>
      <c r="E19" s="178">
        <f>C19-B19</f>
        <v>-2366</v>
      </c>
      <c r="F19" s="185">
        <f>'16'!W8</f>
        <v>4623</v>
      </c>
      <c r="G19" s="185">
        <f>'16'!X8</f>
        <v>4278</v>
      </c>
      <c r="H19" s="15">
        <f>G19/F19*100</f>
        <v>92.537313432835816</v>
      </c>
      <c r="I19" s="178">
        <f>G19-F19</f>
        <v>-345</v>
      </c>
      <c r="J19" s="146"/>
      <c r="K19" s="145"/>
    </row>
    <row r="20" spans="1:11" ht="38.25" customHeight="1" x14ac:dyDescent="0.4">
      <c r="A20" s="164" t="s">
        <v>50</v>
      </c>
      <c r="B20" s="179">
        <f>'15'!Z8</f>
        <v>7072</v>
      </c>
      <c r="C20" s="179">
        <f>'15'!AA8</f>
        <v>5186</v>
      </c>
      <c r="D20" s="15">
        <f>C20/B20*100</f>
        <v>73.331447963800898</v>
      </c>
      <c r="E20" s="178">
        <f>C20-B20</f>
        <v>-1886</v>
      </c>
      <c r="F20" s="185">
        <f>'16'!Z8</f>
        <v>3761</v>
      </c>
      <c r="G20" s="185">
        <f>'16'!AA8</f>
        <v>3557</v>
      </c>
      <c r="H20" s="15">
        <f>G20/F20*100</f>
        <v>94.575910662057964</v>
      </c>
      <c r="I20" s="178">
        <f>G20-F20</f>
        <v>-204</v>
      </c>
      <c r="J20" s="147"/>
      <c r="K20" s="145"/>
    </row>
    <row r="21" spans="1:11" ht="21" x14ac:dyDescent="0.4">
      <c r="C21" s="17"/>
      <c r="K21" s="145"/>
    </row>
    <row r="22" spans="1:11" x14ac:dyDescent="0.25">
      <c r="K22" s="16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16:G17"/>
    <mergeCell ref="H16:I16"/>
    <mergeCell ref="G5:G6"/>
    <mergeCell ref="H5:I5"/>
    <mergeCell ref="A14:I15"/>
    <mergeCell ref="A16:A17"/>
    <mergeCell ref="B16:B17"/>
    <mergeCell ref="C16:C17"/>
    <mergeCell ref="D16:E16"/>
    <mergeCell ref="F16:F17"/>
  </mergeCells>
  <phoneticPr fontId="78" type="noConversion"/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B29"/>
  <sheetViews>
    <sheetView view="pageBreakPreview" zoomScale="90" zoomScaleNormal="80" zoomScaleSheetLayoutView="90" workbookViewId="0">
      <selection activeCell="Z9" sqref="Z9:AA28"/>
    </sheetView>
  </sheetViews>
  <sheetFormatPr defaultColWidth="9.109375" defaultRowHeight="15.6" x14ac:dyDescent="0.3"/>
  <cols>
    <col min="1" max="1" width="19.5546875" style="110" customWidth="1"/>
    <col min="2" max="3" width="10.88671875" style="108" customWidth="1"/>
    <col min="4" max="4" width="6.88671875" style="108" customWidth="1"/>
    <col min="5" max="6" width="9.33203125" style="108" customWidth="1"/>
    <col min="7" max="7" width="7.44140625" style="108" customWidth="1"/>
    <col min="8" max="9" width="9.33203125" style="108" customWidth="1"/>
    <col min="10" max="10" width="7" style="108" customWidth="1"/>
    <col min="11" max="12" width="9.33203125" style="108" customWidth="1"/>
    <col min="13" max="13" width="7.44140625" style="108" customWidth="1"/>
    <col min="14" max="15" width="9.33203125" style="108" customWidth="1"/>
    <col min="16" max="16" width="7.88671875" style="108" customWidth="1"/>
    <col min="17" max="18" width="9.33203125" style="108" customWidth="1"/>
    <col min="19" max="19" width="7.88671875" style="108" customWidth="1"/>
    <col min="20" max="21" width="9.33203125" style="108" customWidth="1"/>
    <col min="22" max="22" width="7.88671875" style="108" customWidth="1"/>
    <col min="23" max="24" width="9.33203125" style="108" customWidth="1"/>
    <col min="25" max="25" width="7.88671875" style="108" customWidth="1"/>
    <col min="26" max="27" width="9.33203125" style="109" customWidth="1"/>
    <col min="28" max="28" width="7.88671875" style="109" customWidth="1"/>
    <col min="29" max="16384" width="9.109375" style="109"/>
  </cols>
  <sheetData>
    <row r="1" spans="1:54" s="88" customFormat="1" ht="20.399999999999999" customHeight="1" x14ac:dyDescent="0.3">
      <c r="A1" s="85"/>
      <c r="B1" s="321" t="s">
        <v>77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86"/>
      <c r="O1" s="86"/>
      <c r="P1" s="86"/>
      <c r="Q1" s="86"/>
      <c r="R1" s="86"/>
      <c r="S1" s="86"/>
      <c r="T1" s="86"/>
      <c r="U1" s="86"/>
      <c r="V1" s="86"/>
      <c r="W1" s="87"/>
      <c r="X1" s="87"/>
      <c r="Y1" s="86"/>
      <c r="AB1" s="113" t="s">
        <v>23</v>
      </c>
    </row>
    <row r="2" spans="1:54" s="88" customFormat="1" ht="20.399999999999999" customHeight="1" x14ac:dyDescent="0.25">
      <c r="B2" s="321" t="s">
        <v>113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89"/>
      <c r="O2" s="89"/>
      <c r="P2" s="89"/>
      <c r="Q2" s="89"/>
      <c r="R2" s="89"/>
      <c r="S2" s="89"/>
      <c r="T2" s="89"/>
      <c r="U2" s="89"/>
      <c r="V2" s="89"/>
      <c r="W2" s="90"/>
      <c r="X2" s="90"/>
      <c r="Y2" s="89"/>
    </row>
    <row r="3" spans="1:54" s="88" customFormat="1" ht="15" customHeight="1" x14ac:dyDescent="0.3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59" t="s">
        <v>6</v>
      </c>
      <c r="N3" s="91"/>
      <c r="O3" s="91"/>
      <c r="P3" s="91"/>
      <c r="Q3" s="91"/>
      <c r="R3" s="91"/>
      <c r="S3" s="92"/>
      <c r="T3" s="91"/>
      <c r="U3" s="91"/>
      <c r="V3" s="91"/>
      <c r="W3" s="93"/>
      <c r="X3" s="94"/>
      <c r="Y3" s="92"/>
      <c r="AB3" s="59" t="s">
        <v>6</v>
      </c>
    </row>
    <row r="4" spans="1:54" s="97" customFormat="1" ht="21.6" customHeight="1" x14ac:dyDescent="0.25">
      <c r="A4" s="114"/>
      <c r="B4" s="322" t="s">
        <v>7</v>
      </c>
      <c r="C4" s="323"/>
      <c r="D4" s="324"/>
      <c r="E4" s="322" t="s">
        <v>24</v>
      </c>
      <c r="F4" s="323"/>
      <c r="G4" s="324"/>
      <c r="H4" s="328" t="s">
        <v>25</v>
      </c>
      <c r="I4" s="328"/>
      <c r="J4" s="328"/>
      <c r="K4" s="322" t="s">
        <v>15</v>
      </c>
      <c r="L4" s="323"/>
      <c r="M4" s="324"/>
      <c r="N4" s="322" t="s">
        <v>22</v>
      </c>
      <c r="O4" s="323"/>
      <c r="P4" s="323"/>
      <c r="Q4" s="322" t="s">
        <v>10</v>
      </c>
      <c r="R4" s="323"/>
      <c r="S4" s="324"/>
      <c r="T4" s="322" t="s">
        <v>16</v>
      </c>
      <c r="U4" s="323"/>
      <c r="V4" s="324"/>
      <c r="W4" s="322" t="s">
        <v>18</v>
      </c>
      <c r="X4" s="323"/>
      <c r="Y4" s="323"/>
      <c r="Z4" s="329" t="s">
        <v>17</v>
      </c>
      <c r="AA4" s="330"/>
      <c r="AB4" s="331"/>
      <c r="AC4" s="95"/>
      <c r="AD4" s="96"/>
      <c r="AE4" s="96"/>
      <c r="AF4" s="96"/>
    </row>
    <row r="5" spans="1:54" s="98" customFormat="1" ht="36.75" customHeight="1" x14ac:dyDescent="0.25">
      <c r="A5" s="115"/>
      <c r="B5" s="325"/>
      <c r="C5" s="326"/>
      <c r="D5" s="327"/>
      <c r="E5" s="325"/>
      <c r="F5" s="326"/>
      <c r="G5" s="327"/>
      <c r="H5" s="328"/>
      <c r="I5" s="328"/>
      <c r="J5" s="328"/>
      <c r="K5" s="325"/>
      <c r="L5" s="326"/>
      <c r="M5" s="327"/>
      <c r="N5" s="325"/>
      <c r="O5" s="326"/>
      <c r="P5" s="326"/>
      <c r="Q5" s="325"/>
      <c r="R5" s="326"/>
      <c r="S5" s="327"/>
      <c r="T5" s="325"/>
      <c r="U5" s="326"/>
      <c r="V5" s="327"/>
      <c r="W5" s="325"/>
      <c r="X5" s="326"/>
      <c r="Y5" s="326"/>
      <c r="Z5" s="332"/>
      <c r="AA5" s="333"/>
      <c r="AB5" s="334"/>
      <c r="AC5" s="95"/>
      <c r="AD5" s="96"/>
      <c r="AE5" s="96"/>
      <c r="AF5" s="96"/>
    </row>
    <row r="6" spans="1:54" s="99" customFormat="1" ht="25.2" customHeight="1" x14ac:dyDescent="0.25">
      <c r="A6" s="116"/>
      <c r="B6" s="117" t="s">
        <v>1</v>
      </c>
      <c r="C6" s="117" t="s">
        <v>40</v>
      </c>
      <c r="D6" s="118" t="s">
        <v>3</v>
      </c>
      <c r="E6" s="117" t="s">
        <v>1</v>
      </c>
      <c r="F6" s="117" t="s">
        <v>40</v>
      </c>
      <c r="G6" s="118" t="s">
        <v>3</v>
      </c>
      <c r="H6" s="117" t="s">
        <v>1</v>
      </c>
      <c r="I6" s="117" t="s">
        <v>40</v>
      </c>
      <c r="J6" s="118" t="s">
        <v>3</v>
      </c>
      <c r="K6" s="117" t="s">
        <v>1</v>
      </c>
      <c r="L6" s="117" t="s">
        <v>40</v>
      </c>
      <c r="M6" s="118" t="s">
        <v>3</v>
      </c>
      <c r="N6" s="117" t="s">
        <v>1</v>
      </c>
      <c r="O6" s="117" t="s">
        <v>40</v>
      </c>
      <c r="P6" s="118" t="s">
        <v>3</v>
      </c>
      <c r="Q6" s="117" t="s">
        <v>1</v>
      </c>
      <c r="R6" s="117" t="s">
        <v>40</v>
      </c>
      <c r="S6" s="118" t="s">
        <v>3</v>
      </c>
      <c r="T6" s="117" t="s">
        <v>1</v>
      </c>
      <c r="U6" s="117" t="s">
        <v>40</v>
      </c>
      <c r="V6" s="118" t="s">
        <v>3</v>
      </c>
      <c r="W6" s="117" t="s">
        <v>1</v>
      </c>
      <c r="X6" s="117" t="s">
        <v>40</v>
      </c>
      <c r="Y6" s="118" t="s">
        <v>3</v>
      </c>
      <c r="Z6" s="117" t="s">
        <v>1</v>
      </c>
      <c r="AA6" s="117" t="s">
        <v>40</v>
      </c>
      <c r="AB6" s="118" t="s">
        <v>3</v>
      </c>
      <c r="AC6" s="119"/>
      <c r="AD6" s="120"/>
      <c r="AE6" s="120"/>
      <c r="AF6" s="120"/>
    </row>
    <row r="7" spans="1:54" s="97" customFormat="1" ht="12.75" customHeight="1" x14ac:dyDescent="0.25">
      <c r="A7" s="100" t="s">
        <v>4</v>
      </c>
      <c r="B7" s="101">
        <v>1</v>
      </c>
      <c r="C7" s="101">
        <v>2</v>
      </c>
      <c r="D7" s="101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13</v>
      </c>
      <c r="L7" s="101">
        <v>14</v>
      </c>
      <c r="M7" s="101">
        <v>15</v>
      </c>
      <c r="N7" s="101">
        <v>16</v>
      </c>
      <c r="O7" s="101">
        <v>17</v>
      </c>
      <c r="P7" s="101">
        <v>18</v>
      </c>
      <c r="Q7" s="101">
        <v>19</v>
      </c>
      <c r="R7" s="101">
        <v>20</v>
      </c>
      <c r="S7" s="101">
        <v>21</v>
      </c>
      <c r="T7" s="101">
        <v>22</v>
      </c>
      <c r="U7" s="101">
        <v>23</v>
      </c>
      <c r="V7" s="101">
        <v>24</v>
      </c>
      <c r="W7" s="101">
        <v>25</v>
      </c>
      <c r="X7" s="101">
        <v>26</v>
      </c>
      <c r="Y7" s="101">
        <v>27</v>
      </c>
      <c r="Z7" s="101">
        <v>28</v>
      </c>
      <c r="AA7" s="101">
        <v>29</v>
      </c>
      <c r="AB7" s="101">
        <v>30</v>
      </c>
      <c r="AC7" s="102"/>
      <c r="AD7" s="103"/>
      <c r="AE7" s="103"/>
      <c r="AF7" s="103"/>
    </row>
    <row r="8" spans="1:54" s="123" customFormat="1" ht="22.5" customHeight="1" x14ac:dyDescent="0.3">
      <c r="A8" s="104" t="s">
        <v>71</v>
      </c>
      <c r="B8" s="105">
        <f>SUM(B9:B28)</f>
        <v>19828</v>
      </c>
      <c r="C8" s="105">
        <f>SUM(C9:C28)</f>
        <v>18379</v>
      </c>
      <c r="D8" s="166">
        <f>IF(B8=0,"",ROUND(C8/B8*100,1))</f>
        <v>92.7</v>
      </c>
      <c r="E8" s="105">
        <f>SUM(E9:E28)</f>
        <v>12683</v>
      </c>
      <c r="F8" s="105">
        <f>SUM(F9:F28)</f>
        <v>13097</v>
      </c>
      <c r="G8" s="166">
        <f>IF(E8=0,"",ROUND(F8/E8*100,1))</f>
        <v>103.3</v>
      </c>
      <c r="H8" s="105">
        <f>SUM(H9:H28)</f>
        <v>4207</v>
      </c>
      <c r="I8" s="105">
        <f>SUM(I9:I28)</f>
        <v>3112</v>
      </c>
      <c r="J8" s="166">
        <f>IF(H8=0,"",ROUND(I8/H8*100,1))</f>
        <v>74</v>
      </c>
      <c r="K8" s="105">
        <f>SUM(K9:K28)</f>
        <v>610</v>
      </c>
      <c r="L8" s="105">
        <f>SUM(L9:L28)</f>
        <v>611</v>
      </c>
      <c r="M8" s="166">
        <f>IF(K8=0,"",ROUND(L8/K8*100,1))</f>
        <v>100.2</v>
      </c>
      <c r="N8" s="105">
        <f>SUM(N9:N28)</f>
        <v>577</v>
      </c>
      <c r="O8" s="105">
        <f>SUM(O9:O28)</f>
        <v>228</v>
      </c>
      <c r="P8" s="166">
        <f>IF(N8=0,"",ROUND(O8/N8*100,1))</f>
        <v>39.5</v>
      </c>
      <c r="Q8" s="105">
        <f>SUM(Q9:Q28)</f>
        <v>8148</v>
      </c>
      <c r="R8" s="105">
        <f>SUM(R9:R28)</f>
        <v>10203</v>
      </c>
      <c r="S8" s="166">
        <f>IF(Q8=0,"",ROUND(R8/Q8*100,1))</f>
        <v>125.2</v>
      </c>
      <c r="T8" s="105">
        <f>SUM(T9:T28)</f>
        <v>13814</v>
      </c>
      <c r="U8" s="105">
        <f>SUM(U9:U28)</f>
        <v>11297</v>
      </c>
      <c r="V8" s="166">
        <f>IF(T8=0,"",ROUND(U8/T8*100,1))</f>
        <v>81.8</v>
      </c>
      <c r="W8" s="105">
        <f>SUM(W9:W28)</f>
        <v>8702</v>
      </c>
      <c r="X8" s="105">
        <f>SUM(X9:X28)</f>
        <v>6336</v>
      </c>
      <c r="Y8" s="166">
        <f>IF(W8=0,"",ROUND(X8/W8*100,1))</f>
        <v>72.8</v>
      </c>
      <c r="Z8" s="105">
        <f>SUM(Z9:Z28)</f>
        <v>7072</v>
      </c>
      <c r="AA8" s="105">
        <f>SUM(AA9:AA28)</f>
        <v>5186</v>
      </c>
      <c r="AB8" s="166">
        <f>IF(Z8=0,"",ROUND(AA8/Z8*100,1))</f>
        <v>73.3</v>
      </c>
      <c r="AC8" s="180"/>
      <c r="AD8" s="68"/>
      <c r="AE8" s="68"/>
      <c r="AF8" s="68"/>
      <c r="AG8" s="68"/>
      <c r="AH8" s="68"/>
      <c r="AI8" s="68"/>
      <c r="AJ8" s="68"/>
      <c r="AK8" s="68"/>
      <c r="AL8" s="68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</row>
    <row r="9" spans="1:54" s="108" customFormat="1" ht="16.2" customHeight="1" x14ac:dyDescent="0.3">
      <c r="A9" s="153" t="s">
        <v>51</v>
      </c>
      <c r="B9" s="156">
        <v>311</v>
      </c>
      <c r="C9" s="156">
        <v>322</v>
      </c>
      <c r="D9" s="186">
        <f>IF(B9=0,"",ROUND(C9/B9*100,1))</f>
        <v>103.5</v>
      </c>
      <c r="E9" s="156">
        <v>240</v>
      </c>
      <c r="F9" s="156">
        <v>306</v>
      </c>
      <c r="G9" s="186">
        <f>IF(E9=0,"",ROUND(F9/E9*100,1))</f>
        <v>127.5</v>
      </c>
      <c r="H9" s="156">
        <v>98</v>
      </c>
      <c r="I9" s="156">
        <v>106</v>
      </c>
      <c r="J9" s="186">
        <f>IF(H9=0,"",ROUND(I9/H9*100,1))</f>
        <v>108.2</v>
      </c>
      <c r="K9" s="156">
        <v>1</v>
      </c>
      <c r="L9" s="156">
        <v>7</v>
      </c>
      <c r="M9" s="186">
        <f>IF(K9=0,"",ROUND(L9/K9*100,1))</f>
        <v>700</v>
      </c>
      <c r="N9" s="156">
        <v>24</v>
      </c>
      <c r="O9" s="156">
        <v>23</v>
      </c>
      <c r="P9" s="186">
        <f>IF(N9=0,"",ROUND(O9/N9*100,1))</f>
        <v>95.8</v>
      </c>
      <c r="Q9" s="156">
        <v>200</v>
      </c>
      <c r="R9" s="156">
        <v>294</v>
      </c>
      <c r="S9" s="186">
        <f>IF(Q9=0,"",ROUND(R9/Q9*100,1))</f>
        <v>147</v>
      </c>
      <c r="T9" s="156">
        <v>190</v>
      </c>
      <c r="U9" s="156">
        <v>168</v>
      </c>
      <c r="V9" s="186">
        <f>IF(T9=0,"",ROUND(U9/T9*100,1))</f>
        <v>88.4</v>
      </c>
      <c r="W9" s="156">
        <v>169</v>
      </c>
      <c r="X9" s="156">
        <v>153</v>
      </c>
      <c r="Y9" s="186">
        <f>IF(W9=0,"",ROUND(X9/W9*100,1))</f>
        <v>90.5</v>
      </c>
      <c r="Z9" s="156">
        <v>133</v>
      </c>
      <c r="AA9" s="156">
        <v>130</v>
      </c>
      <c r="AB9" s="186">
        <f>IF(Z9=0,"",ROUND(AA9/Z9*100,1))</f>
        <v>97.7</v>
      </c>
      <c r="AC9" s="182"/>
      <c r="AD9" s="78"/>
      <c r="AE9" s="78"/>
      <c r="AF9" s="78"/>
      <c r="AG9" s="78"/>
      <c r="AH9" s="78"/>
      <c r="AI9" s="78"/>
      <c r="AJ9" s="78"/>
      <c r="AK9" s="78"/>
      <c r="AL9" s="78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</row>
    <row r="10" spans="1:54" s="108" customFormat="1" ht="16.2" customHeight="1" x14ac:dyDescent="0.3">
      <c r="A10" s="153" t="s">
        <v>52</v>
      </c>
      <c r="B10" s="156">
        <v>404</v>
      </c>
      <c r="C10" s="156">
        <v>345</v>
      </c>
      <c r="D10" s="186">
        <f>IF(B10=0,"",ROUND(C10/B10*100,1))</f>
        <v>85.4</v>
      </c>
      <c r="E10" s="156">
        <v>226</v>
      </c>
      <c r="F10" s="156">
        <v>242</v>
      </c>
      <c r="G10" s="186">
        <f>IF(E10=0,"",ROUND(F10/E10*100,1))</f>
        <v>107.1</v>
      </c>
      <c r="H10" s="156">
        <v>111</v>
      </c>
      <c r="I10" s="156">
        <v>67</v>
      </c>
      <c r="J10" s="186">
        <f>IF(H10=0,"",ROUND(I10/H10*100,1))</f>
        <v>60.4</v>
      </c>
      <c r="K10" s="156">
        <v>12</v>
      </c>
      <c r="L10" s="156">
        <v>26</v>
      </c>
      <c r="M10" s="186">
        <f>IF(K10=0,"",ROUND(L10/K10*100,1))</f>
        <v>216.7</v>
      </c>
      <c r="N10" s="156">
        <v>42</v>
      </c>
      <c r="O10" s="156">
        <v>4</v>
      </c>
      <c r="P10" s="186">
        <f>IF(N10=0,"",ROUND(O10/N10*100,1))</f>
        <v>9.5</v>
      </c>
      <c r="Q10" s="156">
        <v>158</v>
      </c>
      <c r="R10" s="156">
        <v>226</v>
      </c>
      <c r="S10" s="186">
        <f>IF(Q10=0,"",ROUND(R10/Q10*100,1))</f>
        <v>143</v>
      </c>
      <c r="T10" s="156">
        <v>278</v>
      </c>
      <c r="U10" s="156">
        <v>207</v>
      </c>
      <c r="V10" s="186">
        <f>IF(T10=0,"",ROUND(U10/T10*100,1))</f>
        <v>74.5</v>
      </c>
      <c r="W10" s="156">
        <v>163</v>
      </c>
      <c r="X10" s="156">
        <v>110</v>
      </c>
      <c r="Y10" s="186">
        <f>IF(W10=0,"",ROUND(X10/W10*100,1))</f>
        <v>67.5</v>
      </c>
      <c r="Z10" s="156">
        <v>123</v>
      </c>
      <c r="AA10" s="156">
        <v>95</v>
      </c>
      <c r="AB10" s="186">
        <f>IF(Z10=0,"",ROUND(AA10/Z10*100,1))</f>
        <v>77.2</v>
      </c>
      <c r="AC10" s="182"/>
      <c r="AD10" s="78"/>
      <c r="AE10" s="78"/>
      <c r="AF10" s="78"/>
      <c r="AG10" s="78"/>
      <c r="AH10" s="78"/>
      <c r="AI10" s="78"/>
      <c r="AJ10" s="78"/>
      <c r="AK10" s="78"/>
      <c r="AL10" s="78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</row>
    <row r="11" spans="1:54" s="108" customFormat="1" ht="16.2" customHeight="1" x14ac:dyDescent="0.3">
      <c r="A11" s="153" t="s">
        <v>53</v>
      </c>
      <c r="B11" s="156">
        <v>384</v>
      </c>
      <c r="C11" s="156">
        <v>429</v>
      </c>
      <c r="D11" s="186">
        <f>IF(B11=0,"",ROUND(C11/B11*100,1))</f>
        <v>111.7</v>
      </c>
      <c r="E11" s="156">
        <v>328</v>
      </c>
      <c r="F11" s="156">
        <v>333</v>
      </c>
      <c r="G11" s="186">
        <f>IF(E11=0,"",ROUND(F11/E11*100,1))</f>
        <v>101.5</v>
      </c>
      <c r="H11" s="156">
        <v>120</v>
      </c>
      <c r="I11" s="156">
        <v>86</v>
      </c>
      <c r="J11" s="186">
        <f>IF(H11=0,"",ROUND(I11/H11*100,1))</f>
        <v>71.7</v>
      </c>
      <c r="K11" s="156">
        <v>60</v>
      </c>
      <c r="L11" s="156">
        <v>29</v>
      </c>
      <c r="M11" s="186">
        <f>IF(K11=0,"",ROUND(L11/K11*100,1))</f>
        <v>48.3</v>
      </c>
      <c r="N11" s="156">
        <v>12</v>
      </c>
      <c r="O11" s="156">
        <v>0</v>
      </c>
      <c r="P11" s="186">
        <f>IF(N11=0,"",ROUND(O11/N11*100,1))</f>
        <v>0</v>
      </c>
      <c r="Q11" s="156">
        <v>282</v>
      </c>
      <c r="R11" s="156">
        <v>312</v>
      </c>
      <c r="S11" s="186">
        <f>IF(Q11=0,"",ROUND(R11/Q11*100,1))</f>
        <v>110.6</v>
      </c>
      <c r="T11" s="156">
        <v>233</v>
      </c>
      <c r="U11" s="156">
        <v>251</v>
      </c>
      <c r="V11" s="186">
        <f>IF(T11=0,"",ROUND(U11/T11*100,1))</f>
        <v>107.7</v>
      </c>
      <c r="W11" s="156">
        <v>185</v>
      </c>
      <c r="X11" s="156">
        <v>166</v>
      </c>
      <c r="Y11" s="186">
        <f>IF(W11=0,"",ROUND(X11/W11*100,1))</f>
        <v>89.7</v>
      </c>
      <c r="Z11" s="156">
        <v>156</v>
      </c>
      <c r="AA11" s="156">
        <v>133</v>
      </c>
      <c r="AB11" s="186">
        <f>IF(Z11=0,"",ROUND(AA11/Z11*100,1))</f>
        <v>85.3</v>
      </c>
      <c r="AC11" s="182"/>
      <c r="AD11" s="78"/>
      <c r="AE11" s="78"/>
      <c r="AF11" s="78"/>
      <c r="AG11" s="78"/>
      <c r="AH11" s="78"/>
      <c r="AI11" s="78"/>
      <c r="AJ11" s="78"/>
      <c r="AK11" s="78"/>
      <c r="AL11" s="78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</row>
    <row r="12" spans="1:54" s="108" customFormat="1" ht="16.2" customHeight="1" x14ac:dyDescent="0.3">
      <c r="A12" s="153" t="s">
        <v>54</v>
      </c>
      <c r="B12" s="156">
        <v>251</v>
      </c>
      <c r="C12" s="156">
        <v>237</v>
      </c>
      <c r="D12" s="186">
        <f>IF(B12=0,"",ROUND(C12/B12*100,1))</f>
        <v>94.4</v>
      </c>
      <c r="E12" s="156">
        <v>239</v>
      </c>
      <c r="F12" s="156">
        <v>228</v>
      </c>
      <c r="G12" s="186">
        <f>IF(E12=0,"",ROUND(F12/E12*100,1))</f>
        <v>95.4</v>
      </c>
      <c r="H12" s="156">
        <v>87</v>
      </c>
      <c r="I12" s="156">
        <v>86</v>
      </c>
      <c r="J12" s="186">
        <f>IF(H12=0,"",ROUND(I12/H12*100,1))</f>
        <v>98.9</v>
      </c>
      <c r="K12" s="156">
        <v>17</v>
      </c>
      <c r="L12" s="156">
        <v>14</v>
      </c>
      <c r="M12" s="186">
        <f>IF(K12=0,"",ROUND(L12/K12*100,1))</f>
        <v>82.4</v>
      </c>
      <c r="N12" s="156">
        <v>5</v>
      </c>
      <c r="O12" s="156">
        <v>0</v>
      </c>
      <c r="P12" s="186">
        <f>IF(N12=0,"",ROUND(O12/N12*100,1))</f>
        <v>0</v>
      </c>
      <c r="Q12" s="156">
        <v>180</v>
      </c>
      <c r="R12" s="156">
        <v>196</v>
      </c>
      <c r="S12" s="186">
        <f>IF(Q12=0,"",ROUND(R12/Q12*100,1))</f>
        <v>108.9</v>
      </c>
      <c r="T12" s="156">
        <v>148</v>
      </c>
      <c r="U12" s="156">
        <v>113</v>
      </c>
      <c r="V12" s="186">
        <f>IF(T12=0,"",ROUND(U12/T12*100,1))</f>
        <v>76.400000000000006</v>
      </c>
      <c r="W12" s="156">
        <v>139</v>
      </c>
      <c r="X12" s="156">
        <v>110</v>
      </c>
      <c r="Y12" s="186">
        <f>IF(W12=0,"",ROUND(X12/W12*100,1))</f>
        <v>79.099999999999994</v>
      </c>
      <c r="Z12" s="156">
        <v>108</v>
      </c>
      <c r="AA12" s="156">
        <v>89</v>
      </c>
      <c r="AB12" s="186">
        <f>IF(Z12=0,"",ROUND(AA12/Z12*100,1))</f>
        <v>82.4</v>
      </c>
      <c r="AC12" s="182"/>
      <c r="AD12" s="78"/>
      <c r="AE12" s="78"/>
      <c r="AF12" s="78"/>
      <c r="AG12" s="78"/>
      <c r="AH12" s="78"/>
      <c r="AI12" s="78"/>
      <c r="AJ12" s="78"/>
      <c r="AK12" s="78"/>
      <c r="AL12" s="78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</row>
    <row r="13" spans="1:54" s="108" customFormat="1" ht="16.2" customHeight="1" x14ac:dyDescent="0.3">
      <c r="A13" s="153" t="s">
        <v>55</v>
      </c>
      <c r="B13" s="156">
        <v>383</v>
      </c>
      <c r="C13" s="156">
        <v>362</v>
      </c>
      <c r="D13" s="186">
        <f>IF(B13=0,"",ROUND(C13/B13*100,1))</f>
        <v>94.5</v>
      </c>
      <c r="E13" s="156">
        <v>336</v>
      </c>
      <c r="F13" s="156">
        <v>329</v>
      </c>
      <c r="G13" s="186">
        <f>IF(E13=0,"",ROUND(F13/E13*100,1))</f>
        <v>97.9</v>
      </c>
      <c r="H13" s="156">
        <v>79</v>
      </c>
      <c r="I13" s="156">
        <v>92</v>
      </c>
      <c r="J13" s="186">
        <f>IF(H13=0,"",ROUND(I13/H13*100,1))</f>
        <v>116.5</v>
      </c>
      <c r="K13" s="156">
        <v>41</v>
      </c>
      <c r="L13" s="156">
        <v>57</v>
      </c>
      <c r="M13" s="186">
        <f>IF(K13=0,"",ROUND(L13/K13*100,1))</f>
        <v>139</v>
      </c>
      <c r="N13" s="156">
        <v>40</v>
      </c>
      <c r="O13" s="156">
        <v>14</v>
      </c>
      <c r="P13" s="186">
        <f>IF(N13=0,"",ROUND(O13/N13*100,1))</f>
        <v>35</v>
      </c>
      <c r="Q13" s="156">
        <v>318</v>
      </c>
      <c r="R13" s="156">
        <v>321</v>
      </c>
      <c r="S13" s="186">
        <f>IF(Q13=0,"",ROUND(R13/Q13*100,1))</f>
        <v>100.9</v>
      </c>
      <c r="T13" s="156">
        <v>238</v>
      </c>
      <c r="U13" s="156">
        <v>185</v>
      </c>
      <c r="V13" s="186">
        <f>IF(T13=0,"",ROUND(U13/T13*100,1))</f>
        <v>77.7</v>
      </c>
      <c r="W13" s="156">
        <v>210</v>
      </c>
      <c r="X13" s="156">
        <v>154</v>
      </c>
      <c r="Y13" s="186">
        <f>IF(W13=0,"",ROUND(X13/W13*100,1))</f>
        <v>73.3</v>
      </c>
      <c r="Z13" s="156">
        <v>170</v>
      </c>
      <c r="AA13" s="156">
        <v>129</v>
      </c>
      <c r="AB13" s="186">
        <f>IF(Z13=0,"",ROUND(AA13/Z13*100,1))</f>
        <v>75.900000000000006</v>
      </c>
      <c r="AC13" s="182"/>
      <c r="AD13" s="78"/>
      <c r="AE13" s="78"/>
      <c r="AF13" s="78"/>
      <c r="AG13" s="78"/>
      <c r="AH13" s="78"/>
      <c r="AI13" s="78"/>
      <c r="AJ13" s="78"/>
      <c r="AK13" s="78"/>
      <c r="AL13" s="78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</row>
    <row r="14" spans="1:54" s="108" customFormat="1" ht="16.2" customHeight="1" x14ac:dyDescent="0.3">
      <c r="A14" s="153" t="s">
        <v>56</v>
      </c>
      <c r="B14" s="156">
        <v>414</v>
      </c>
      <c r="C14" s="156">
        <v>311</v>
      </c>
      <c r="D14" s="186">
        <f>IF(B14=0,"",ROUND(C14/B14*100,1))</f>
        <v>75.099999999999994</v>
      </c>
      <c r="E14" s="156">
        <v>332</v>
      </c>
      <c r="F14" s="156">
        <v>278</v>
      </c>
      <c r="G14" s="186">
        <f>IF(E14=0,"",ROUND(F14/E14*100,1))</f>
        <v>83.7</v>
      </c>
      <c r="H14" s="156">
        <v>128</v>
      </c>
      <c r="I14" s="156">
        <v>98</v>
      </c>
      <c r="J14" s="186">
        <f>IF(H14=0,"",ROUND(I14/H14*100,1))</f>
        <v>76.599999999999994</v>
      </c>
      <c r="K14" s="156">
        <v>57</v>
      </c>
      <c r="L14" s="156">
        <v>18</v>
      </c>
      <c r="M14" s="186">
        <f>IF(K14=0,"",ROUND(L14/K14*100,1))</f>
        <v>31.6</v>
      </c>
      <c r="N14" s="156">
        <v>29</v>
      </c>
      <c r="O14" s="156">
        <v>24</v>
      </c>
      <c r="P14" s="186">
        <f>IF(N14=0,"",ROUND(O14/N14*100,1))</f>
        <v>82.8</v>
      </c>
      <c r="Q14" s="156">
        <v>298</v>
      </c>
      <c r="R14" s="156">
        <v>232</v>
      </c>
      <c r="S14" s="186">
        <f>IF(Q14=0,"",ROUND(R14/Q14*100,1))</f>
        <v>77.900000000000006</v>
      </c>
      <c r="T14" s="156">
        <v>237</v>
      </c>
      <c r="U14" s="156">
        <v>155</v>
      </c>
      <c r="V14" s="186">
        <f>IF(T14=0,"",ROUND(U14/T14*100,1))</f>
        <v>65.400000000000006</v>
      </c>
      <c r="W14" s="156">
        <v>227</v>
      </c>
      <c r="X14" s="156">
        <v>129</v>
      </c>
      <c r="Y14" s="186">
        <f>IF(W14=0,"",ROUND(X14/W14*100,1))</f>
        <v>56.8</v>
      </c>
      <c r="Z14" s="156">
        <v>168</v>
      </c>
      <c r="AA14" s="156">
        <v>104</v>
      </c>
      <c r="AB14" s="186">
        <f>IF(Z14=0,"",ROUND(AA14/Z14*100,1))</f>
        <v>61.9</v>
      </c>
      <c r="AC14" s="182"/>
      <c r="AD14" s="78"/>
      <c r="AE14" s="78"/>
      <c r="AF14" s="78"/>
      <c r="AG14" s="78"/>
      <c r="AH14" s="78"/>
      <c r="AI14" s="78"/>
      <c r="AJ14" s="78"/>
      <c r="AK14" s="78"/>
      <c r="AL14" s="78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</row>
    <row r="15" spans="1:54" s="108" customFormat="1" ht="16.2" customHeight="1" x14ac:dyDescent="0.3">
      <c r="A15" s="153" t="s">
        <v>57</v>
      </c>
      <c r="B15" s="156">
        <v>1221</v>
      </c>
      <c r="C15" s="156">
        <v>1318</v>
      </c>
      <c r="D15" s="186">
        <f>IF(B15=0,"",ROUND(C15/B15*100,1))</f>
        <v>107.9</v>
      </c>
      <c r="E15" s="156">
        <v>1110</v>
      </c>
      <c r="F15" s="156">
        <v>1192</v>
      </c>
      <c r="G15" s="186">
        <f>IF(E15=0,"",ROUND(F15/E15*100,1))</f>
        <v>107.4</v>
      </c>
      <c r="H15" s="156">
        <v>250</v>
      </c>
      <c r="I15" s="156">
        <v>289</v>
      </c>
      <c r="J15" s="186">
        <f>IF(H15=0,"",ROUND(I15/H15*100,1))</f>
        <v>115.6</v>
      </c>
      <c r="K15" s="156">
        <v>22</v>
      </c>
      <c r="L15" s="156">
        <v>67</v>
      </c>
      <c r="M15" s="186">
        <f>IF(K15=0,"",ROUND(L15/K15*100,1))</f>
        <v>304.5</v>
      </c>
      <c r="N15" s="156">
        <v>6</v>
      </c>
      <c r="O15" s="156">
        <v>12</v>
      </c>
      <c r="P15" s="186">
        <f>IF(N15=0,"",ROUND(O15/N15*100,1))</f>
        <v>200</v>
      </c>
      <c r="Q15" s="156">
        <v>747</v>
      </c>
      <c r="R15" s="156">
        <v>797</v>
      </c>
      <c r="S15" s="186">
        <f>IF(Q15=0,"",ROUND(R15/Q15*100,1))</f>
        <v>106.7</v>
      </c>
      <c r="T15" s="156">
        <v>902</v>
      </c>
      <c r="U15" s="156">
        <v>770</v>
      </c>
      <c r="V15" s="186">
        <f>IF(T15=0,"",ROUND(U15/T15*100,1))</f>
        <v>85.4</v>
      </c>
      <c r="W15" s="156">
        <v>812</v>
      </c>
      <c r="X15" s="156">
        <v>697</v>
      </c>
      <c r="Y15" s="186">
        <f>IF(W15=0,"",ROUND(X15/W15*100,1))</f>
        <v>85.8</v>
      </c>
      <c r="Z15" s="156">
        <v>596</v>
      </c>
      <c r="AA15" s="156">
        <v>494</v>
      </c>
      <c r="AB15" s="186">
        <f>IF(Z15=0,"",ROUND(AA15/Z15*100,1))</f>
        <v>82.9</v>
      </c>
      <c r="AC15" s="182"/>
      <c r="AD15" s="78"/>
      <c r="AE15" s="78"/>
      <c r="AF15" s="78"/>
      <c r="AG15" s="78"/>
      <c r="AH15" s="78"/>
      <c r="AI15" s="78"/>
      <c r="AJ15" s="78"/>
      <c r="AK15" s="78"/>
      <c r="AL15" s="78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</row>
    <row r="16" spans="1:54" s="108" customFormat="1" ht="16.2" customHeight="1" x14ac:dyDescent="0.3">
      <c r="A16" s="153" t="s">
        <v>58</v>
      </c>
      <c r="B16" s="156">
        <v>464</v>
      </c>
      <c r="C16" s="156">
        <v>523</v>
      </c>
      <c r="D16" s="186">
        <f>IF(B16=0,"",ROUND(C16/B16*100,1))</f>
        <v>112.7</v>
      </c>
      <c r="E16" s="156">
        <v>357</v>
      </c>
      <c r="F16" s="156">
        <v>442</v>
      </c>
      <c r="G16" s="186">
        <f>IF(E16=0,"",ROUND(F16/E16*100,1))</f>
        <v>123.8</v>
      </c>
      <c r="H16" s="156">
        <v>114</v>
      </c>
      <c r="I16" s="156">
        <v>125</v>
      </c>
      <c r="J16" s="186">
        <f>IF(H16=0,"",ROUND(I16/H16*100,1))</f>
        <v>109.6</v>
      </c>
      <c r="K16" s="156">
        <v>22</v>
      </c>
      <c r="L16" s="156">
        <v>20</v>
      </c>
      <c r="M16" s="186">
        <f>IF(K16=0,"",ROUND(L16/K16*100,1))</f>
        <v>90.9</v>
      </c>
      <c r="N16" s="156">
        <v>1</v>
      </c>
      <c r="O16" s="156">
        <v>0</v>
      </c>
      <c r="P16" s="186">
        <f>IF(N16=0,"",ROUND(O16/N16*100,1))</f>
        <v>0</v>
      </c>
      <c r="Q16" s="156">
        <v>238</v>
      </c>
      <c r="R16" s="156">
        <v>378</v>
      </c>
      <c r="S16" s="186">
        <f>IF(Q16=0,"",ROUND(R16/Q16*100,1))</f>
        <v>158.80000000000001</v>
      </c>
      <c r="T16" s="156">
        <v>308</v>
      </c>
      <c r="U16" s="156">
        <v>292</v>
      </c>
      <c r="V16" s="186">
        <f>IF(T16=0,"",ROUND(U16/T16*100,1))</f>
        <v>94.8</v>
      </c>
      <c r="W16" s="156">
        <v>232</v>
      </c>
      <c r="X16" s="156">
        <v>212</v>
      </c>
      <c r="Y16" s="186">
        <f>IF(W16=0,"",ROUND(X16/W16*100,1))</f>
        <v>91.4</v>
      </c>
      <c r="Z16" s="156">
        <v>197</v>
      </c>
      <c r="AA16" s="156">
        <v>188</v>
      </c>
      <c r="AB16" s="186">
        <f>IF(Z16=0,"",ROUND(AA16/Z16*100,1))</f>
        <v>95.4</v>
      </c>
      <c r="AC16" s="182"/>
      <c r="AD16" s="78"/>
      <c r="AE16" s="78"/>
      <c r="AF16" s="78"/>
      <c r="AG16" s="78"/>
      <c r="AH16" s="78"/>
      <c r="AI16" s="78"/>
      <c r="AJ16" s="78"/>
      <c r="AK16" s="78"/>
      <c r="AL16" s="78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</row>
    <row r="17" spans="1:54" s="108" customFormat="1" ht="16.2" customHeight="1" x14ac:dyDescent="0.3">
      <c r="A17" s="153" t="s">
        <v>59</v>
      </c>
      <c r="B17" s="156">
        <v>265</v>
      </c>
      <c r="C17" s="156">
        <v>25</v>
      </c>
      <c r="D17" s="186">
        <f>IF(B17=0,"",ROUND(C17/B17*100,1))</f>
        <v>9.4</v>
      </c>
      <c r="E17" s="156">
        <v>159</v>
      </c>
      <c r="F17" s="156">
        <v>11</v>
      </c>
      <c r="G17" s="186">
        <f>IF(E17=0,"",ROUND(F17/E17*100,1))</f>
        <v>6.9</v>
      </c>
      <c r="H17" s="156">
        <v>82</v>
      </c>
      <c r="I17" s="156">
        <v>8</v>
      </c>
      <c r="J17" s="186">
        <f>IF(H17=0,"",ROUND(I17/H17*100,1))</f>
        <v>9.8000000000000007</v>
      </c>
      <c r="K17" s="156">
        <v>7</v>
      </c>
      <c r="L17" s="156">
        <v>1</v>
      </c>
      <c r="M17" s="186">
        <f>IF(K17=0,"",ROUND(L17/K17*100,1))</f>
        <v>14.3</v>
      </c>
      <c r="N17" s="156">
        <v>10</v>
      </c>
      <c r="O17" s="156">
        <v>0</v>
      </c>
      <c r="P17" s="186">
        <f>IF(N17=0,"",ROUND(O17/N17*100,1))</f>
        <v>0</v>
      </c>
      <c r="Q17" s="156">
        <v>122</v>
      </c>
      <c r="R17" s="156">
        <v>10</v>
      </c>
      <c r="S17" s="186">
        <f>IF(Q17=0,"",ROUND(R17/Q17*100,1))</f>
        <v>8.1999999999999993</v>
      </c>
      <c r="T17" s="156">
        <v>195</v>
      </c>
      <c r="U17" s="156">
        <v>19</v>
      </c>
      <c r="V17" s="186">
        <f>IF(T17=0,"",ROUND(U17/T17*100,1))</f>
        <v>9.6999999999999993</v>
      </c>
      <c r="W17" s="156">
        <v>113</v>
      </c>
      <c r="X17" s="156">
        <v>5</v>
      </c>
      <c r="Y17" s="186">
        <f>IF(W17=0,"",ROUND(X17/W17*100,1))</f>
        <v>4.4000000000000004</v>
      </c>
      <c r="Z17" s="156">
        <v>97</v>
      </c>
      <c r="AA17" s="156">
        <v>4</v>
      </c>
      <c r="AB17" s="186">
        <f>IF(Z17=0,"",ROUND(AA17/Z17*100,1))</f>
        <v>4.0999999999999996</v>
      </c>
      <c r="AC17" s="182"/>
      <c r="AD17" s="78"/>
      <c r="AE17" s="78"/>
      <c r="AF17" s="78"/>
      <c r="AG17" s="78"/>
      <c r="AH17" s="78"/>
      <c r="AI17" s="78"/>
      <c r="AJ17" s="78"/>
      <c r="AK17" s="78"/>
      <c r="AL17" s="78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</row>
    <row r="18" spans="1:54" s="108" customFormat="1" ht="16.2" customHeight="1" x14ac:dyDescent="0.3">
      <c r="A18" s="153" t="s">
        <v>60</v>
      </c>
      <c r="B18" s="156">
        <v>236</v>
      </c>
      <c r="C18" s="156">
        <v>206</v>
      </c>
      <c r="D18" s="186">
        <f>IF(B18=0,"",ROUND(C18/B18*100,1))</f>
        <v>87.3</v>
      </c>
      <c r="E18" s="156">
        <v>161</v>
      </c>
      <c r="F18" s="156">
        <v>192</v>
      </c>
      <c r="G18" s="186">
        <f>IF(E18=0,"",ROUND(F18/E18*100,1))</f>
        <v>119.3</v>
      </c>
      <c r="H18" s="156">
        <v>83</v>
      </c>
      <c r="I18" s="156">
        <v>77</v>
      </c>
      <c r="J18" s="186">
        <f>IF(H18=0,"",ROUND(I18/H18*100,1))</f>
        <v>92.8</v>
      </c>
      <c r="K18" s="156">
        <v>16</v>
      </c>
      <c r="L18" s="156">
        <v>25</v>
      </c>
      <c r="M18" s="186">
        <f>IF(K18=0,"",ROUND(L18/K18*100,1))</f>
        <v>156.30000000000001</v>
      </c>
      <c r="N18" s="156">
        <v>2</v>
      </c>
      <c r="O18" s="156">
        <v>0</v>
      </c>
      <c r="P18" s="186">
        <f>IF(N18=0,"",ROUND(O18/N18*100,1))</f>
        <v>0</v>
      </c>
      <c r="Q18" s="156">
        <v>110</v>
      </c>
      <c r="R18" s="156">
        <v>161</v>
      </c>
      <c r="S18" s="186">
        <f>IF(Q18=0,"",ROUND(R18/Q18*100,1))</f>
        <v>146.4</v>
      </c>
      <c r="T18" s="156">
        <v>144</v>
      </c>
      <c r="U18" s="156">
        <v>107</v>
      </c>
      <c r="V18" s="186">
        <f>IF(T18=0,"",ROUND(U18/T18*100,1))</f>
        <v>74.3</v>
      </c>
      <c r="W18" s="156">
        <v>116</v>
      </c>
      <c r="X18" s="156">
        <v>96</v>
      </c>
      <c r="Y18" s="186">
        <f>IF(W18=0,"",ROUND(X18/W18*100,1))</f>
        <v>82.8</v>
      </c>
      <c r="Z18" s="156">
        <v>99</v>
      </c>
      <c r="AA18" s="156">
        <v>88</v>
      </c>
      <c r="AB18" s="186">
        <f>IF(Z18=0,"",ROUND(AA18/Z18*100,1))</f>
        <v>88.9</v>
      </c>
      <c r="AC18" s="182"/>
      <c r="AD18" s="78"/>
      <c r="AE18" s="78"/>
      <c r="AF18" s="78"/>
      <c r="AG18" s="78"/>
      <c r="AH18" s="78"/>
      <c r="AI18" s="78"/>
      <c r="AJ18" s="78"/>
      <c r="AK18" s="78"/>
      <c r="AL18" s="78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</row>
    <row r="19" spans="1:54" s="108" customFormat="1" ht="16.2" customHeight="1" x14ac:dyDescent="0.3">
      <c r="A19" s="153" t="s">
        <v>61</v>
      </c>
      <c r="B19" s="156">
        <v>537</v>
      </c>
      <c r="C19" s="156">
        <v>501</v>
      </c>
      <c r="D19" s="186">
        <f>IF(B19=0,"",ROUND(C19/B19*100,1))</f>
        <v>93.3</v>
      </c>
      <c r="E19" s="156">
        <v>451</v>
      </c>
      <c r="F19" s="156">
        <v>482</v>
      </c>
      <c r="G19" s="186">
        <f>IF(E19=0,"",ROUND(F19/E19*100,1))</f>
        <v>106.9</v>
      </c>
      <c r="H19" s="156">
        <v>165</v>
      </c>
      <c r="I19" s="156">
        <v>85</v>
      </c>
      <c r="J19" s="186">
        <f>IF(H19=0,"",ROUND(I19/H19*100,1))</f>
        <v>51.5</v>
      </c>
      <c r="K19" s="156">
        <v>58</v>
      </c>
      <c r="L19" s="156">
        <v>21</v>
      </c>
      <c r="M19" s="186">
        <f>IF(K19=0,"",ROUND(L19/K19*100,1))</f>
        <v>36.200000000000003</v>
      </c>
      <c r="N19" s="156">
        <v>16</v>
      </c>
      <c r="O19" s="156">
        <v>10</v>
      </c>
      <c r="P19" s="186">
        <f>IF(N19=0,"",ROUND(O19/N19*100,1))</f>
        <v>62.5</v>
      </c>
      <c r="Q19" s="156">
        <v>382</v>
      </c>
      <c r="R19" s="156">
        <v>350</v>
      </c>
      <c r="S19" s="186">
        <f>IF(Q19=0,"",ROUND(R19/Q19*100,1))</f>
        <v>91.6</v>
      </c>
      <c r="T19" s="156">
        <v>299</v>
      </c>
      <c r="U19" s="156">
        <v>277</v>
      </c>
      <c r="V19" s="186">
        <f>IF(T19=0,"",ROUND(U19/T19*100,1))</f>
        <v>92.6</v>
      </c>
      <c r="W19" s="156">
        <v>283</v>
      </c>
      <c r="X19" s="156">
        <v>258</v>
      </c>
      <c r="Y19" s="186">
        <f>IF(W19=0,"",ROUND(X19/W19*100,1))</f>
        <v>91.2</v>
      </c>
      <c r="Z19" s="156">
        <v>210</v>
      </c>
      <c r="AA19" s="156">
        <v>189</v>
      </c>
      <c r="AB19" s="186">
        <f>IF(Z19=0,"",ROUND(AA19/Z19*100,1))</f>
        <v>90</v>
      </c>
      <c r="AC19" s="182"/>
      <c r="AD19" s="78"/>
      <c r="AE19" s="78"/>
      <c r="AF19" s="78"/>
      <c r="AG19" s="78"/>
      <c r="AH19" s="78"/>
      <c r="AI19" s="78"/>
      <c r="AJ19" s="78"/>
      <c r="AK19" s="78"/>
      <c r="AL19" s="78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</row>
    <row r="20" spans="1:54" s="108" customFormat="1" ht="16.2" customHeight="1" x14ac:dyDescent="0.3">
      <c r="A20" s="153" t="s">
        <v>62</v>
      </c>
      <c r="B20" s="156">
        <v>1489</v>
      </c>
      <c r="C20" s="156">
        <v>1386</v>
      </c>
      <c r="D20" s="186">
        <f>IF(B20=0,"",ROUND(C20/B20*100,1))</f>
        <v>93.1</v>
      </c>
      <c r="E20" s="156">
        <v>816</v>
      </c>
      <c r="F20" s="156">
        <v>849</v>
      </c>
      <c r="G20" s="186">
        <f>IF(E20=0,"",ROUND(F20/E20*100,1))</f>
        <v>104</v>
      </c>
      <c r="H20" s="156">
        <v>231</v>
      </c>
      <c r="I20" s="156">
        <v>206</v>
      </c>
      <c r="J20" s="186">
        <f>IF(H20=0,"",ROUND(I20/H20*100,1))</f>
        <v>89.2</v>
      </c>
      <c r="K20" s="156">
        <v>15</v>
      </c>
      <c r="L20" s="156">
        <v>53</v>
      </c>
      <c r="M20" s="186">
        <f>IF(K20=0,"",ROUND(L20/K20*100,1))</f>
        <v>353.3</v>
      </c>
      <c r="N20" s="156">
        <v>49</v>
      </c>
      <c r="O20" s="156">
        <v>44</v>
      </c>
      <c r="P20" s="186">
        <f>IF(N20=0,"",ROUND(O20/N20*100,1))</f>
        <v>89.8</v>
      </c>
      <c r="Q20" s="156">
        <v>526</v>
      </c>
      <c r="R20" s="156">
        <v>701</v>
      </c>
      <c r="S20" s="186">
        <f>IF(Q20=0,"",ROUND(R20/Q20*100,1))</f>
        <v>133.30000000000001</v>
      </c>
      <c r="T20" s="156">
        <v>1143</v>
      </c>
      <c r="U20" s="156">
        <v>994</v>
      </c>
      <c r="V20" s="186">
        <f>IF(T20=0,"",ROUND(U20/T20*100,1))</f>
        <v>87</v>
      </c>
      <c r="W20" s="156">
        <v>556</v>
      </c>
      <c r="X20" s="156">
        <v>466</v>
      </c>
      <c r="Y20" s="186">
        <f>IF(W20=0,"",ROUND(X20/W20*100,1))</f>
        <v>83.8</v>
      </c>
      <c r="Z20" s="156">
        <v>478</v>
      </c>
      <c r="AA20" s="156">
        <v>374</v>
      </c>
      <c r="AB20" s="186">
        <f>IF(Z20=0,"",ROUND(AA20/Z20*100,1))</f>
        <v>78.2</v>
      </c>
      <c r="AC20" s="182"/>
      <c r="AD20" s="78"/>
      <c r="AE20" s="78"/>
      <c r="AF20" s="78"/>
      <c r="AG20" s="78"/>
      <c r="AH20" s="78"/>
      <c r="AI20" s="78"/>
      <c r="AJ20" s="78"/>
      <c r="AK20" s="78"/>
      <c r="AL20" s="78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</row>
    <row r="21" spans="1:54" s="108" customFormat="1" ht="16.2" customHeight="1" x14ac:dyDescent="0.3">
      <c r="A21" s="153" t="s">
        <v>63</v>
      </c>
      <c r="B21" s="156">
        <v>302</v>
      </c>
      <c r="C21" s="156">
        <v>303</v>
      </c>
      <c r="D21" s="186">
        <f>IF(B21=0,"",ROUND(C21/B21*100,1))</f>
        <v>100.3</v>
      </c>
      <c r="E21" s="156">
        <v>258</v>
      </c>
      <c r="F21" s="156">
        <v>271</v>
      </c>
      <c r="G21" s="186">
        <f>IF(E21=0,"",ROUND(F21/E21*100,1))</f>
        <v>105</v>
      </c>
      <c r="H21" s="156">
        <v>79</v>
      </c>
      <c r="I21" s="156">
        <v>79</v>
      </c>
      <c r="J21" s="186">
        <f>IF(H21=0,"",ROUND(I21/H21*100,1))</f>
        <v>100</v>
      </c>
      <c r="K21" s="156">
        <v>9</v>
      </c>
      <c r="L21" s="156">
        <v>1</v>
      </c>
      <c r="M21" s="186">
        <f>IF(K21=0,"",ROUND(L21/K21*100,1))</f>
        <v>11.1</v>
      </c>
      <c r="N21" s="156">
        <v>3</v>
      </c>
      <c r="O21" s="156">
        <v>3</v>
      </c>
      <c r="P21" s="186">
        <f>IF(N21=0,"",ROUND(O21/N21*100,1))</f>
        <v>100</v>
      </c>
      <c r="Q21" s="156">
        <v>235</v>
      </c>
      <c r="R21" s="156">
        <v>269</v>
      </c>
      <c r="S21" s="186">
        <f>IF(Q21=0,"",ROUND(R21/Q21*100,1))</f>
        <v>114.5</v>
      </c>
      <c r="T21" s="156">
        <v>194</v>
      </c>
      <c r="U21" s="156">
        <v>150</v>
      </c>
      <c r="V21" s="186">
        <f>IF(T21=0,"",ROUND(U21/T21*100,1))</f>
        <v>77.3</v>
      </c>
      <c r="W21" s="156">
        <v>162</v>
      </c>
      <c r="X21" s="156">
        <v>120</v>
      </c>
      <c r="Y21" s="186">
        <f>IF(W21=0,"",ROUND(X21/W21*100,1))</f>
        <v>74.099999999999994</v>
      </c>
      <c r="Z21" s="156">
        <v>125</v>
      </c>
      <c r="AA21" s="156">
        <v>86</v>
      </c>
      <c r="AB21" s="186">
        <f>IF(Z21=0,"",ROUND(AA21/Z21*100,1))</f>
        <v>68.8</v>
      </c>
      <c r="AC21" s="184"/>
      <c r="AD21" s="78"/>
      <c r="AE21" s="78"/>
      <c r="AF21" s="78"/>
      <c r="AG21" s="78"/>
      <c r="AH21" s="78"/>
      <c r="AI21" s="78"/>
      <c r="AJ21" s="78"/>
      <c r="AK21" s="78"/>
      <c r="AL21" s="78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</row>
    <row r="22" spans="1:54" s="108" customFormat="1" ht="16.2" customHeight="1" x14ac:dyDescent="0.3">
      <c r="A22" s="153" t="s">
        <v>64</v>
      </c>
      <c r="B22" s="156">
        <v>290</v>
      </c>
      <c r="C22" s="156">
        <v>339</v>
      </c>
      <c r="D22" s="186">
        <f>IF(B22=0,"",ROUND(C22/B22*100,1))</f>
        <v>116.9</v>
      </c>
      <c r="E22" s="156">
        <v>225</v>
      </c>
      <c r="F22" s="156">
        <v>283</v>
      </c>
      <c r="G22" s="186">
        <f>IF(E22=0,"",ROUND(F22/E22*100,1))</f>
        <v>125.8</v>
      </c>
      <c r="H22" s="156">
        <v>103</v>
      </c>
      <c r="I22" s="156">
        <v>70</v>
      </c>
      <c r="J22" s="186">
        <f>IF(H22=0,"",ROUND(I22/H22*100,1))</f>
        <v>68</v>
      </c>
      <c r="K22" s="156">
        <v>6</v>
      </c>
      <c r="L22" s="156">
        <v>14</v>
      </c>
      <c r="M22" s="186">
        <f>IF(K22=0,"",ROUND(L22/K22*100,1))</f>
        <v>233.3</v>
      </c>
      <c r="N22" s="156">
        <v>20</v>
      </c>
      <c r="O22" s="156">
        <v>6</v>
      </c>
      <c r="P22" s="186">
        <f>IF(N22=0,"",ROUND(O22/N22*100,1))</f>
        <v>30</v>
      </c>
      <c r="Q22" s="156">
        <v>177</v>
      </c>
      <c r="R22" s="156">
        <v>206</v>
      </c>
      <c r="S22" s="186">
        <f>IF(Q22=0,"",ROUND(R22/Q22*100,1))</f>
        <v>116.4</v>
      </c>
      <c r="T22" s="156">
        <v>190</v>
      </c>
      <c r="U22" s="156">
        <v>197</v>
      </c>
      <c r="V22" s="186">
        <f>IF(T22=0,"",ROUND(U22/T22*100,1))</f>
        <v>103.7</v>
      </c>
      <c r="W22" s="156">
        <v>150</v>
      </c>
      <c r="X22" s="156">
        <v>146</v>
      </c>
      <c r="Y22" s="186">
        <f>IF(W22=0,"",ROUND(X22/W22*100,1))</f>
        <v>97.3</v>
      </c>
      <c r="Z22" s="156">
        <v>129</v>
      </c>
      <c r="AA22" s="156">
        <v>122</v>
      </c>
      <c r="AB22" s="186">
        <f>IF(Z22=0,"",ROUND(AA22/Z22*100,1))</f>
        <v>94.6</v>
      </c>
      <c r="AC22" s="182"/>
      <c r="AD22" s="78"/>
      <c r="AE22" s="78"/>
      <c r="AF22" s="78"/>
      <c r="AG22" s="78"/>
      <c r="AH22" s="78"/>
      <c r="AI22" s="78"/>
      <c r="AJ22" s="78"/>
      <c r="AK22" s="78"/>
      <c r="AL22" s="78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</row>
    <row r="23" spans="1:54" s="108" customFormat="1" ht="16.2" customHeight="1" x14ac:dyDescent="0.3">
      <c r="A23" s="153" t="s">
        <v>65</v>
      </c>
      <c r="B23" s="156">
        <v>733</v>
      </c>
      <c r="C23" s="156">
        <v>624</v>
      </c>
      <c r="D23" s="186">
        <f>IF(B23=0,"",ROUND(C23/B23*100,1))</f>
        <v>85.1</v>
      </c>
      <c r="E23" s="156">
        <v>472</v>
      </c>
      <c r="F23" s="156">
        <v>420</v>
      </c>
      <c r="G23" s="186">
        <f>IF(E23=0,"",ROUND(F23/E23*100,1))</f>
        <v>89</v>
      </c>
      <c r="H23" s="156">
        <v>170</v>
      </c>
      <c r="I23" s="156">
        <v>152</v>
      </c>
      <c r="J23" s="186">
        <f>IF(H23=0,"",ROUND(I23/H23*100,1))</f>
        <v>89.4</v>
      </c>
      <c r="K23" s="156">
        <v>19</v>
      </c>
      <c r="L23" s="156">
        <v>27</v>
      </c>
      <c r="M23" s="186">
        <f>IF(K23=0,"",ROUND(L23/K23*100,1))</f>
        <v>142.1</v>
      </c>
      <c r="N23" s="156">
        <v>3</v>
      </c>
      <c r="O23" s="156">
        <v>3</v>
      </c>
      <c r="P23" s="186">
        <f>IF(N23=0,"",ROUND(O23/N23*100,1))</f>
        <v>100</v>
      </c>
      <c r="Q23" s="156">
        <v>385</v>
      </c>
      <c r="R23" s="156">
        <v>352</v>
      </c>
      <c r="S23" s="186">
        <f>IF(Q23=0,"",ROUND(R23/Q23*100,1))</f>
        <v>91.4</v>
      </c>
      <c r="T23" s="156">
        <v>509</v>
      </c>
      <c r="U23" s="156">
        <v>352</v>
      </c>
      <c r="V23" s="186">
        <f>IF(T23=0,"",ROUND(U23/T23*100,1))</f>
        <v>69.2</v>
      </c>
      <c r="W23" s="156">
        <v>302</v>
      </c>
      <c r="X23" s="156">
        <v>168</v>
      </c>
      <c r="Y23" s="186">
        <f>IF(W23=0,"",ROUND(X23/W23*100,1))</f>
        <v>55.6</v>
      </c>
      <c r="Z23" s="156">
        <v>233</v>
      </c>
      <c r="AA23" s="156">
        <v>138</v>
      </c>
      <c r="AB23" s="186">
        <f>IF(Z23=0,"",ROUND(AA23/Z23*100,1))</f>
        <v>59.2</v>
      </c>
      <c r="AC23" s="182"/>
      <c r="AD23" s="78"/>
      <c r="AE23" s="78"/>
      <c r="AF23" s="78"/>
      <c r="AG23" s="78"/>
      <c r="AH23" s="78"/>
      <c r="AI23" s="78"/>
      <c r="AJ23" s="78"/>
      <c r="AK23" s="78"/>
      <c r="AL23" s="78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</row>
    <row r="24" spans="1:54" s="108" customFormat="1" ht="16.2" customHeight="1" x14ac:dyDescent="0.3">
      <c r="A24" s="153" t="s">
        <v>66</v>
      </c>
      <c r="B24" s="156">
        <v>763</v>
      </c>
      <c r="C24" s="156">
        <v>651</v>
      </c>
      <c r="D24" s="186">
        <f>IF(B24=0,"",ROUND(C24/B24*100,1))</f>
        <v>85.3</v>
      </c>
      <c r="E24" s="156">
        <v>637</v>
      </c>
      <c r="F24" s="156">
        <v>594</v>
      </c>
      <c r="G24" s="186">
        <f>IF(E24=0,"",ROUND(F24/E24*100,1))</f>
        <v>93.2</v>
      </c>
      <c r="H24" s="156">
        <v>199</v>
      </c>
      <c r="I24" s="156">
        <v>207</v>
      </c>
      <c r="J24" s="186">
        <f>IF(H24=0,"",ROUND(I24/H24*100,1))</f>
        <v>104</v>
      </c>
      <c r="K24" s="156">
        <v>35</v>
      </c>
      <c r="L24" s="156">
        <v>74</v>
      </c>
      <c r="M24" s="186">
        <f>IF(K24=0,"",ROUND(L24/K24*100,1))</f>
        <v>211.4</v>
      </c>
      <c r="N24" s="156">
        <v>6</v>
      </c>
      <c r="O24" s="156">
        <v>2</v>
      </c>
      <c r="P24" s="186">
        <f>IF(N24=0,"",ROUND(O24/N24*100,1))</f>
        <v>33.299999999999997</v>
      </c>
      <c r="Q24" s="156">
        <v>543</v>
      </c>
      <c r="R24" s="156">
        <v>553</v>
      </c>
      <c r="S24" s="186">
        <f>IF(Q24=0,"",ROUND(R24/Q24*100,1))</f>
        <v>101.8</v>
      </c>
      <c r="T24" s="156">
        <v>489</v>
      </c>
      <c r="U24" s="156">
        <v>290</v>
      </c>
      <c r="V24" s="186">
        <f>IF(T24=0,"",ROUND(U24/T24*100,1))</f>
        <v>59.3</v>
      </c>
      <c r="W24" s="156">
        <v>456</v>
      </c>
      <c r="X24" s="156">
        <v>250</v>
      </c>
      <c r="Y24" s="186">
        <f>IF(W24=0,"",ROUND(X24/W24*100,1))</f>
        <v>54.8</v>
      </c>
      <c r="Z24" s="156">
        <v>372</v>
      </c>
      <c r="AA24" s="156">
        <v>201</v>
      </c>
      <c r="AB24" s="186">
        <f>IF(Z24=0,"",ROUND(AA24/Z24*100,1))</f>
        <v>54</v>
      </c>
      <c r="AC24" s="182"/>
      <c r="AD24" s="78"/>
      <c r="AE24" s="78"/>
      <c r="AF24" s="78"/>
      <c r="AG24" s="78"/>
      <c r="AH24" s="78"/>
      <c r="AI24" s="78"/>
      <c r="AJ24" s="78"/>
      <c r="AK24" s="78"/>
      <c r="AL24" s="78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</row>
    <row r="25" spans="1:54" s="108" customFormat="1" ht="16.2" customHeight="1" x14ac:dyDescent="0.3">
      <c r="A25" s="153" t="s">
        <v>67</v>
      </c>
      <c r="B25" s="156">
        <v>791</v>
      </c>
      <c r="C25" s="156">
        <v>804</v>
      </c>
      <c r="D25" s="186">
        <f>IF(B25=0,"",ROUND(C25/B25*100,1))</f>
        <v>101.6</v>
      </c>
      <c r="E25" s="156">
        <v>563</v>
      </c>
      <c r="F25" s="156">
        <v>660</v>
      </c>
      <c r="G25" s="186">
        <f>IF(E25=0,"",ROUND(F25/E25*100,1))</f>
        <v>117.2</v>
      </c>
      <c r="H25" s="156">
        <v>167</v>
      </c>
      <c r="I25" s="156">
        <v>113</v>
      </c>
      <c r="J25" s="186">
        <f>IF(H25=0,"",ROUND(I25/H25*100,1))</f>
        <v>67.7</v>
      </c>
      <c r="K25" s="156">
        <v>9</v>
      </c>
      <c r="L25" s="156">
        <v>2</v>
      </c>
      <c r="M25" s="186">
        <f>IF(K25=0,"",ROUND(L25/K25*100,1))</f>
        <v>22.2</v>
      </c>
      <c r="N25" s="156">
        <v>42</v>
      </c>
      <c r="O25" s="156">
        <v>23</v>
      </c>
      <c r="P25" s="186">
        <f>IF(N25=0,"",ROUND(O25/N25*100,1))</f>
        <v>54.8</v>
      </c>
      <c r="Q25" s="156">
        <v>339</v>
      </c>
      <c r="R25" s="156">
        <v>524</v>
      </c>
      <c r="S25" s="186">
        <f>IF(Q25=0,"",ROUND(R25/Q25*100,1))</f>
        <v>154.6</v>
      </c>
      <c r="T25" s="156">
        <v>530</v>
      </c>
      <c r="U25" s="156">
        <v>471</v>
      </c>
      <c r="V25" s="186">
        <f>IF(T25=0,"",ROUND(U25/T25*100,1))</f>
        <v>88.9</v>
      </c>
      <c r="W25" s="156">
        <v>400</v>
      </c>
      <c r="X25" s="156">
        <v>347</v>
      </c>
      <c r="Y25" s="186">
        <f>IF(W25=0,"",ROUND(X25/W25*100,1))</f>
        <v>86.8</v>
      </c>
      <c r="Z25" s="156">
        <v>338</v>
      </c>
      <c r="AA25" s="156">
        <v>303</v>
      </c>
      <c r="AB25" s="186">
        <f>IF(Z25=0,"",ROUND(AA25/Z25*100,1))</f>
        <v>89.6</v>
      </c>
      <c r="AC25" s="182"/>
      <c r="AD25" s="78"/>
      <c r="AE25" s="78"/>
      <c r="AF25" s="78"/>
      <c r="AG25" s="78"/>
      <c r="AH25" s="78"/>
      <c r="AI25" s="78"/>
      <c r="AJ25" s="78"/>
      <c r="AK25" s="78"/>
      <c r="AL25" s="78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</row>
    <row r="26" spans="1:54" s="108" customFormat="1" ht="16.2" customHeight="1" x14ac:dyDescent="0.3">
      <c r="A26" s="153" t="s">
        <v>68</v>
      </c>
      <c r="B26" s="156">
        <v>509</v>
      </c>
      <c r="C26" s="156">
        <v>497</v>
      </c>
      <c r="D26" s="186">
        <f>IF(B26=0,"",ROUND(C26/B26*100,1))</f>
        <v>97.6</v>
      </c>
      <c r="E26" s="156">
        <v>318</v>
      </c>
      <c r="F26" s="156">
        <v>396</v>
      </c>
      <c r="G26" s="186">
        <f>IF(E26=0,"",ROUND(F26/E26*100,1))</f>
        <v>124.5</v>
      </c>
      <c r="H26" s="156">
        <v>188</v>
      </c>
      <c r="I26" s="156">
        <v>209</v>
      </c>
      <c r="J26" s="186">
        <f>IF(H26=0,"",ROUND(I26/H26*100,1))</f>
        <v>111.2</v>
      </c>
      <c r="K26" s="156">
        <v>71</v>
      </c>
      <c r="L26" s="156">
        <v>39</v>
      </c>
      <c r="M26" s="186">
        <f>IF(K26=0,"",ROUND(L26/K26*100,1))</f>
        <v>54.9</v>
      </c>
      <c r="N26" s="156">
        <v>5</v>
      </c>
      <c r="O26" s="156">
        <v>42</v>
      </c>
      <c r="P26" s="186">
        <f>IF(N26=0,"",ROUND(O26/N26*100,1))</f>
        <v>840</v>
      </c>
      <c r="Q26" s="156">
        <v>317</v>
      </c>
      <c r="R26" s="156">
        <v>390</v>
      </c>
      <c r="S26" s="186">
        <f>IF(Q26=0,"",ROUND(R26/Q26*100,1))</f>
        <v>123</v>
      </c>
      <c r="T26" s="156">
        <v>326</v>
      </c>
      <c r="U26" s="156">
        <v>208</v>
      </c>
      <c r="V26" s="186">
        <f>IF(T26=0,"",ROUND(U26/T26*100,1))</f>
        <v>63.8</v>
      </c>
      <c r="W26" s="156">
        <v>164</v>
      </c>
      <c r="X26" s="156">
        <v>127</v>
      </c>
      <c r="Y26" s="186">
        <f>IF(W26=0,"",ROUND(X26/W26*100,1))</f>
        <v>77.400000000000006</v>
      </c>
      <c r="Z26" s="156">
        <v>143</v>
      </c>
      <c r="AA26" s="156">
        <v>107</v>
      </c>
      <c r="AB26" s="186">
        <f>IF(Z26=0,"",ROUND(AA26/Z26*100,1))</f>
        <v>74.8</v>
      </c>
      <c r="AC26" s="182"/>
      <c r="AD26" s="78"/>
      <c r="AE26" s="78"/>
      <c r="AF26" s="78"/>
      <c r="AG26" s="78"/>
      <c r="AH26" s="78"/>
      <c r="AI26" s="78"/>
      <c r="AJ26" s="78"/>
      <c r="AK26" s="78"/>
      <c r="AL26" s="78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</row>
    <row r="27" spans="1:54" s="108" customFormat="1" ht="16.2" customHeight="1" x14ac:dyDescent="0.3">
      <c r="A27" s="153" t="s">
        <v>69</v>
      </c>
      <c r="B27" s="156">
        <v>2003</v>
      </c>
      <c r="C27" s="156">
        <v>1843</v>
      </c>
      <c r="D27" s="186">
        <f>IF(B27=0,"",ROUND(C27/B27*100,1))</f>
        <v>92</v>
      </c>
      <c r="E27" s="156">
        <v>1408</v>
      </c>
      <c r="F27" s="156">
        <v>1434</v>
      </c>
      <c r="G27" s="186">
        <f>IF(E27=0,"",ROUND(F27/E27*100,1))</f>
        <v>101.8</v>
      </c>
      <c r="H27" s="156">
        <v>266</v>
      </c>
      <c r="I27" s="156">
        <v>158</v>
      </c>
      <c r="J27" s="186">
        <f>IF(H27=0,"",ROUND(I27/H27*100,1))</f>
        <v>59.4</v>
      </c>
      <c r="K27" s="156">
        <v>67</v>
      </c>
      <c r="L27" s="156">
        <v>52</v>
      </c>
      <c r="M27" s="186">
        <f>IF(K27=0,"",ROUND(L27/K27*100,1))</f>
        <v>77.599999999999994</v>
      </c>
      <c r="N27" s="156">
        <v>40</v>
      </c>
      <c r="O27" s="156">
        <v>4</v>
      </c>
      <c r="P27" s="186">
        <f>IF(N27=0,"",ROUND(O27/N27*100,1))</f>
        <v>10</v>
      </c>
      <c r="Q27" s="156">
        <v>841</v>
      </c>
      <c r="R27" s="156">
        <v>1156</v>
      </c>
      <c r="S27" s="186">
        <f>IF(Q27=0,"",ROUND(R27/Q27*100,1))</f>
        <v>137.5</v>
      </c>
      <c r="T27" s="156">
        <v>1421</v>
      </c>
      <c r="U27" s="156">
        <v>1081</v>
      </c>
      <c r="V27" s="186">
        <f>IF(T27=0,"",ROUND(U27/T27*100,1))</f>
        <v>76.099999999999994</v>
      </c>
      <c r="W27" s="156">
        <v>1021</v>
      </c>
      <c r="X27" s="156">
        <v>691</v>
      </c>
      <c r="Y27" s="186">
        <f>IF(W27=0,"",ROUND(X27/W27*100,1))</f>
        <v>67.7</v>
      </c>
      <c r="Z27" s="156">
        <v>846</v>
      </c>
      <c r="AA27" s="156">
        <v>599</v>
      </c>
      <c r="AB27" s="186">
        <f>IF(Z27=0,"",ROUND(AA27/Z27*100,1))</f>
        <v>70.8</v>
      </c>
      <c r="AC27" s="182"/>
      <c r="AD27" s="78"/>
      <c r="AE27" s="78"/>
      <c r="AF27" s="78"/>
      <c r="AG27" s="78"/>
      <c r="AH27" s="78"/>
      <c r="AI27" s="78"/>
      <c r="AJ27" s="78"/>
      <c r="AK27" s="78"/>
      <c r="AL27" s="78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</row>
    <row r="28" spans="1:54" s="108" customFormat="1" ht="16.2" customHeight="1" x14ac:dyDescent="0.3">
      <c r="A28" s="153" t="s">
        <v>70</v>
      </c>
      <c r="B28" s="156">
        <v>8078</v>
      </c>
      <c r="C28" s="156">
        <v>7353</v>
      </c>
      <c r="D28" s="186">
        <f>IF(B28=0,"",ROUND(C28/B28*100,1))</f>
        <v>91</v>
      </c>
      <c r="E28" s="156">
        <v>4047</v>
      </c>
      <c r="F28" s="156">
        <v>4155</v>
      </c>
      <c r="G28" s="186">
        <f>IF(E28=0,"",ROUND(F28/E28*100,1))</f>
        <v>102.7</v>
      </c>
      <c r="H28" s="156">
        <v>1487</v>
      </c>
      <c r="I28" s="156">
        <v>799</v>
      </c>
      <c r="J28" s="186">
        <f>IF(H28=0,"",ROUND(I28/H28*100,1))</f>
        <v>53.7</v>
      </c>
      <c r="K28" s="156">
        <v>66</v>
      </c>
      <c r="L28" s="156">
        <v>64</v>
      </c>
      <c r="M28" s="186">
        <f>IF(K28=0,"",ROUND(L28/K28*100,1))</f>
        <v>97</v>
      </c>
      <c r="N28" s="156">
        <v>222</v>
      </c>
      <c r="O28" s="156">
        <v>14</v>
      </c>
      <c r="P28" s="186">
        <f>IF(N28=0,"",ROUND(O28/N28*100,1))</f>
        <v>6.3</v>
      </c>
      <c r="Q28" s="156">
        <v>1750</v>
      </c>
      <c r="R28" s="156">
        <v>2775</v>
      </c>
      <c r="S28" s="186">
        <f>IF(Q28=0,"",ROUND(R28/Q28*100,1))</f>
        <v>158.6</v>
      </c>
      <c r="T28" s="156">
        <v>5840</v>
      </c>
      <c r="U28" s="156">
        <v>5010</v>
      </c>
      <c r="V28" s="186">
        <f>IF(T28=0,"",ROUND(U28/T28*100,1))</f>
        <v>85.8</v>
      </c>
      <c r="W28" s="156">
        <v>2842</v>
      </c>
      <c r="X28" s="156">
        <v>1931</v>
      </c>
      <c r="Y28" s="186">
        <f>IF(W28=0,"",ROUND(X28/W28*100,1))</f>
        <v>67.900000000000006</v>
      </c>
      <c r="Z28" s="156">
        <v>2351</v>
      </c>
      <c r="AA28" s="156">
        <v>1613</v>
      </c>
      <c r="AB28" s="186">
        <f>IF(Z28=0,"",ROUND(AA28/Z28*100,1))</f>
        <v>68.599999999999994</v>
      </c>
      <c r="AC28" s="182"/>
      <c r="AD28" s="78"/>
      <c r="AE28" s="78"/>
      <c r="AF28" s="78"/>
      <c r="AG28" s="78"/>
      <c r="AH28" s="78"/>
      <c r="AI28" s="78"/>
      <c r="AJ28" s="78"/>
      <c r="AK28" s="78"/>
      <c r="AL28" s="78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</row>
    <row r="29" spans="1:54" ht="16.2" customHeight="1" x14ac:dyDescent="0.3">
      <c r="B29" s="111"/>
      <c r="E29" s="111"/>
      <c r="X29" s="335"/>
      <c r="Y29" s="335"/>
    </row>
  </sheetData>
  <mergeCells count="12">
    <mergeCell ref="N4:P5"/>
    <mergeCell ref="Z4:AB5"/>
    <mergeCell ref="X29:Y29"/>
    <mergeCell ref="Q4:S5"/>
    <mergeCell ref="T4:V5"/>
    <mergeCell ref="W4:Y5"/>
    <mergeCell ref="B1:M1"/>
    <mergeCell ref="B2:M2"/>
    <mergeCell ref="B4:D5"/>
    <mergeCell ref="E4:G5"/>
    <mergeCell ref="H4:J5"/>
    <mergeCell ref="K4:M5"/>
  </mergeCells>
  <phoneticPr fontId="78" type="noConversion"/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29"/>
  <sheetViews>
    <sheetView view="pageBreakPreview" zoomScale="90" zoomScaleNormal="80" zoomScaleSheetLayoutView="90" workbookViewId="0">
      <selection activeCell="AA9" sqref="AA9:AA28"/>
    </sheetView>
  </sheetViews>
  <sheetFormatPr defaultColWidth="9.109375" defaultRowHeight="15.6" x14ac:dyDescent="0.3"/>
  <cols>
    <col min="1" max="1" width="19.44140625" style="110" customWidth="1"/>
    <col min="2" max="3" width="10.88671875" style="108" customWidth="1"/>
    <col min="4" max="4" width="8.109375" style="108" customWidth="1"/>
    <col min="5" max="6" width="10.109375" style="108" customWidth="1"/>
    <col min="7" max="7" width="8.88671875" style="108" customWidth="1"/>
    <col min="8" max="9" width="10.44140625" style="108" customWidth="1"/>
    <col min="10" max="10" width="7.88671875" style="108" customWidth="1"/>
    <col min="11" max="12" width="10.109375" style="108" customWidth="1"/>
    <col min="13" max="13" width="8.33203125" style="108" customWidth="1"/>
    <col min="14" max="15" width="9.33203125" style="108" customWidth="1"/>
    <col min="16" max="16" width="7.88671875" style="108" customWidth="1"/>
    <col min="17" max="18" width="9.33203125" style="108" customWidth="1"/>
    <col min="19" max="19" width="7.88671875" style="108" customWidth="1"/>
    <col min="20" max="21" width="9.33203125" style="108" customWidth="1"/>
    <col min="22" max="22" width="7.88671875" style="108" customWidth="1"/>
    <col min="23" max="24" width="9.33203125" style="108" customWidth="1"/>
    <col min="25" max="25" width="7.88671875" style="108" customWidth="1"/>
    <col min="26" max="27" width="9.33203125" style="109" customWidth="1"/>
    <col min="28" max="28" width="7.88671875" style="109" customWidth="1"/>
    <col min="29" max="16384" width="9.109375" style="109"/>
  </cols>
  <sheetData>
    <row r="1" spans="1:32" s="88" customFormat="1" ht="20.399999999999999" customHeight="1" x14ac:dyDescent="0.3">
      <c r="A1" s="85"/>
      <c r="B1" s="321" t="s">
        <v>78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86"/>
      <c r="O1" s="86"/>
      <c r="P1" s="87"/>
      <c r="Q1" s="86"/>
      <c r="R1" s="86"/>
      <c r="S1" s="86"/>
      <c r="T1" s="86"/>
      <c r="U1" s="86"/>
      <c r="V1" s="86"/>
      <c r="W1" s="87"/>
      <c r="X1" s="87"/>
      <c r="Y1" s="86"/>
      <c r="AB1" s="113" t="s">
        <v>23</v>
      </c>
    </row>
    <row r="2" spans="1:32" s="88" customFormat="1" ht="20.399999999999999" customHeight="1" x14ac:dyDescent="0.25">
      <c r="B2" s="321" t="s">
        <v>114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89"/>
      <c r="O2" s="89"/>
      <c r="P2" s="90"/>
      <c r="Q2" s="89"/>
      <c r="R2" s="89"/>
      <c r="S2" s="89"/>
      <c r="T2" s="89"/>
      <c r="U2" s="89"/>
      <c r="V2" s="89"/>
      <c r="W2" s="90"/>
      <c r="X2" s="90"/>
      <c r="Y2" s="89"/>
    </row>
    <row r="3" spans="1:32" s="88" customFormat="1" ht="15" customHeight="1" x14ac:dyDescent="0.3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59" t="s">
        <v>6</v>
      </c>
      <c r="N3" s="91"/>
      <c r="O3" s="91"/>
      <c r="P3" s="93"/>
      <c r="Q3" s="91"/>
      <c r="R3" s="91"/>
      <c r="S3" s="92"/>
      <c r="T3" s="91"/>
      <c r="U3" s="91"/>
      <c r="V3" s="91"/>
      <c r="W3" s="93"/>
      <c r="X3" s="94"/>
      <c r="Y3" s="92"/>
      <c r="AB3" s="59" t="s">
        <v>6</v>
      </c>
    </row>
    <row r="4" spans="1:32" s="97" customFormat="1" ht="21.6" customHeight="1" x14ac:dyDescent="0.25">
      <c r="A4" s="114"/>
      <c r="B4" s="322" t="s">
        <v>7</v>
      </c>
      <c r="C4" s="323"/>
      <c r="D4" s="324"/>
      <c r="E4" s="322" t="s">
        <v>24</v>
      </c>
      <c r="F4" s="323"/>
      <c r="G4" s="324"/>
      <c r="H4" s="328" t="s">
        <v>25</v>
      </c>
      <c r="I4" s="328"/>
      <c r="J4" s="328"/>
      <c r="K4" s="322" t="s">
        <v>15</v>
      </c>
      <c r="L4" s="323"/>
      <c r="M4" s="324"/>
      <c r="N4" s="322" t="s">
        <v>22</v>
      </c>
      <c r="O4" s="323"/>
      <c r="P4" s="323"/>
      <c r="Q4" s="322" t="s">
        <v>10</v>
      </c>
      <c r="R4" s="323"/>
      <c r="S4" s="324"/>
      <c r="T4" s="322" t="s">
        <v>16</v>
      </c>
      <c r="U4" s="323"/>
      <c r="V4" s="324"/>
      <c r="W4" s="322" t="s">
        <v>18</v>
      </c>
      <c r="X4" s="323"/>
      <c r="Y4" s="323"/>
      <c r="Z4" s="329" t="s">
        <v>17</v>
      </c>
      <c r="AA4" s="330"/>
      <c r="AB4" s="331"/>
      <c r="AC4" s="95"/>
      <c r="AD4" s="96"/>
      <c r="AE4" s="96"/>
      <c r="AF4" s="96"/>
    </row>
    <row r="5" spans="1:32" s="98" customFormat="1" ht="36.75" customHeight="1" x14ac:dyDescent="0.25">
      <c r="A5" s="115"/>
      <c r="B5" s="325"/>
      <c r="C5" s="326"/>
      <c r="D5" s="327"/>
      <c r="E5" s="325"/>
      <c r="F5" s="326"/>
      <c r="G5" s="327"/>
      <c r="H5" s="328"/>
      <c r="I5" s="328"/>
      <c r="J5" s="328"/>
      <c r="K5" s="325"/>
      <c r="L5" s="326"/>
      <c r="M5" s="327"/>
      <c r="N5" s="325"/>
      <c r="O5" s="326"/>
      <c r="P5" s="326"/>
      <c r="Q5" s="325"/>
      <c r="R5" s="326"/>
      <c r="S5" s="327"/>
      <c r="T5" s="325"/>
      <c r="U5" s="326"/>
      <c r="V5" s="327"/>
      <c r="W5" s="325"/>
      <c r="X5" s="326"/>
      <c r="Y5" s="326"/>
      <c r="Z5" s="332"/>
      <c r="AA5" s="333"/>
      <c r="AB5" s="334"/>
      <c r="AC5" s="95"/>
      <c r="AD5" s="96"/>
      <c r="AE5" s="96"/>
      <c r="AF5" s="96"/>
    </row>
    <row r="6" spans="1:32" s="99" customFormat="1" ht="25.2" customHeight="1" x14ac:dyDescent="0.25">
      <c r="A6" s="116"/>
      <c r="B6" s="117" t="s">
        <v>1</v>
      </c>
      <c r="C6" s="117" t="s">
        <v>40</v>
      </c>
      <c r="D6" s="118" t="s">
        <v>3</v>
      </c>
      <c r="E6" s="117" t="s">
        <v>1</v>
      </c>
      <c r="F6" s="117" t="s">
        <v>40</v>
      </c>
      <c r="G6" s="118" t="s">
        <v>3</v>
      </c>
      <c r="H6" s="117" t="s">
        <v>1</v>
      </c>
      <c r="I6" s="117" t="s">
        <v>40</v>
      </c>
      <c r="J6" s="118" t="s">
        <v>3</v>
      </c>
      <c r="K6" s="117" t="s">
        <v>1</v>
      </c>
      <c r="L6" s="117" t="s">
        <v>40</v>
      </c>
      <c r="M6" s="118" t="s">
        <v>3</v>
      </c>
      <c r="N6" s="117" t="s">
        <v>1</v>
      </c>
      <c r="O6" s="117" t="s">
        <v>40</v>
      </c>
      <c r="P6" s="165" t="s">
        <v>3</v>
      </c>
      <c r="Q6" s="117" t="s">
        <v>1</v>
      </c>
      <c r="R6" s="117" t="s">
        <v>40</v>
      </c>
      <c r="S6" s="118" t="s">
        <v>3</v>
      </c>
      <c r="T6" s="117" t="s">
        <v>1</v>
      </c>
      <c r="U6" s="117" t="s">
        <v>40</v>
      </c>
      <c r="V6" s="118" t="s">
        <v>3</v>
      </c>
      <c r="W6" s="117" t="s">
        <v>1</v>
      </c>
      <c r="X6" s="117" t="s">
        <v>40</v>
      </c>
      <c r="Y6" s="118" t="s">
        <v>3</v>
      </c>
      <c r="Z6" s="117" t="s">
        <v>1</v>
      </c>
      <c r="AA6" s="117" t="s">
        <v>40</v>
      </c>
      <c r="AB6" s="118" t="s">
        <v>3</v>
      </c>
      <c r="AC6" s="119"/>
      <c r="AD6" s="120"/>
      <c r="AE6" s="120"/>
      <c r="AF6" s="120"/>
    </row>
    <row r="7" spans="1:32" s="97" customFormat="1" ht="12.75" customHeight="1" x14ac:dyDescent="0.25">
      <c r="A7" s="100" t="s">
        <v>4</v>
      </c>
      <c r="B7" s="101">
        <v>1</v>
      </c>
      <c r="C7" s="101">
        <v>2</v>
      </c>
      <c r="D7" s="101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13</v>
      </c>
      <c r="L7" s="101">
        <v>14</v>
      </c>
      <c r="M7" s="101">
        <v>15</v>
      </c>
      <c r="N7" s="101">
        <v>16</v>
      </c>
      <c r="O7" s="101">
        <v>17</v>
      </c>
      <c r="P7" s="100">
        <v>18</v>
      </c>
      <c r="Q7" s="101">
        <v>19</v>
      </c>
      <c r="R7" s="101">
        <v>20</v>
      </c>
      <c r="S7" s="101">
        <v>21</v>
      </c>
      <c r="T7" s="101">
        <v>22</v>
      </c>
      <c r="U7" s="101">
        <v>23</v>
      </c>
      <c r="V7" s="101">
        <v>24</v>
      </c>
      <c r="W7" s="101">
        <v>25</v>
      </c>
      <c r="X7" s="101">
        <v>26</v>
      </c>
      <c r="Y7" s="101">
        <v>27</v>
      </c>
      <c r="Z7" s="101">
        <v>28</v>
      </c>
      <c r="AA7" s="101">
        <v>29</v>
      </c>
      <c r="AB7" s="101">
        <v>30</v>
      </c>
      <c r="AC7" s="102"/>
      <c r="AD7" s="103"/>
      <c r="AE7" s="103"/>
      <c r="AF7" s="103"/>
    </row>
    <row r="8" spans="1:32" s="123" customFormat="1" ht="17.25" customHeight="1" x14ac:dyDescent="0.3">
      <c r="A8" s="104" t="s">
        <v>71</v>
      </c>
      <c r="B8" s="105">
        <f t="shared" ref="B8:C8" si="0">SUM(B9:B28)</f>
        <v>10524</v>
      </c>
      <c r="C8" s="105">
        <f t="shared" si="0"/>
        <v>12663</v>
      </c>
      <c r="D8" s="166">
        <f>IF(B8=0,"",ROUND(C8/B8*100,1))</f>
        <v>120.3</v>
      </c>
      <c r="E8" s="105">
        <f t="shared" ref="E8:F8" si="1">SUM(E9:E28)</f>
        <v>8261</v>
      </c>
      <c r="F8" s="105">
        <f t="shared" si="1"/>
        <v>10203</v>
      </c>
      <c r="G8" s="166">
        <f>IF(E8=0,"",ROUND(F8/E8*100,1))</f>
        <v>123.5</v>
      </c>
      <c r="H8" s="105">
        <f t="shared" ref="H8:I8" si="2">SUM(H9:H28)</f>
        <v>3818</v>
      </c>
      <c r="I8" s="105">
        <f t="shared" si="2"/>
        <v>3410</v>
      </c>
      <c r="J8" s="166">
        <f>IF(H8=0,"",ROUND(I8/H8*100,1))</f>
        <v>89.3</v>
      </c>
      <c r="K8" s="105">
        <f t="shared" ref="K8:L8" si="3">SUM(K9:K28)</f>
        <v>1228</v>
      </c>
      <c r="L8" s="105">
        <f t="shared" si="3"/>
        <v>1398</v>
      </c>
      <c r="M8" s="166">
        <f>IF(K8=0,"",ROUND(L8/K8*100,1))</f>
        <v>113.8</v>
      </c>
      <c r="N8" s="105">
        <f t="shared" ref="N8:O8" si="4">SUM(N9:N28)</f>
        <v>961</v>
      </c>
      <c r="O8" s="105">
        <f t="shared" si="4"/>
        <v>639</v>
      </c>
      <c r="P8" s="166">
        <f>IF(N8=0,"",ROUND(O8/N8*100,1))</f>
        <v>66.5</v>
      </c>
      <c r="Q8" s="105">
        <f t="shared" ref="Q8:R8" si="5">SUM(Q9:Q28)</f>
        <v>6693</v>
      </c>
      <c r="R8" s="105">
        <f t="shared" si="5"/>
        <v>8718</v>
      </c>
      <c r="S8" s="166">
        <f>IF(Q8=0,"",ROUND(R8/Q8*100,1))</f>
        <v>130.30000000000001</v>
      </c>
      <c r="T8" s="105">
        <f t="shared" ref="T8:U8" si="6">SUM(T9:T28)</f>
        <v>6498</v>
      </c>
      <c r="U8" s="105">
        <f t="shared" si="6"/>
        <v>6550</v>
      </c>
      <c r="V8" s="166">
        <f>IF(T8=0,"",ROUND(U8/T8*100,1))</f>
        <v>100.8</v>
      </c>
      <c r="W8" s="105">
        <f t="shared" ref="W8:X8" si="7">SUM(W9:W28)</f>
        <v>4623</v>
      </c>
      <c r="X8" s="105">
        <f t="shared" si="7"/>
        <v>4278</v>
      </c>
      <c r="Y8" s="166">
        <f>IF(W8=0,"",ROUND(X8/W8*100,1))</f>
        <v>92.5</v>
      </c>
      <c r="Z8" s="105">
        <f t="shared" ref="Z8:AA8" si="8">SUM(Z9:Z28)</f>
        <v>3761</v>
      </c>
      <c r="AA8" s="105">
        <f t="shared" si="8"/>
        <v>3557</v>
      </c>
      <c r="AB8" s="166">
        <f>IF(Z8=0,"",ROUND(AA8/Z8*100,1))</f>
        <v>94.6</v>
      </c>
      <c r="AC8" s="121"/>
      <c r="AD8" s="122"/>
      <c r="AE8" s="122"/>
      <c r="AF8" s="122"/>
    </row>
    <row r="9" spans="1:32" s="108" customFormat="1" ht="16.2" customHeight="1" x14ac:dyDescent="0.3">
      <c r="A9" s="153" t="s">
        <v>51</v>
      </c>
      <c r="B9" s="156">
        <v>478</v>
      </c>
      <c r="C9" s="156">
        <v>582</v>
      </c>
      <c r="D9" s="155">
        <f>IF(B9=0,"",ROUND(C9/B9*100,1))</f>
        <v>121.8</v>
      </c>
      <c r="E9" s="156">
        <v>478</v>
      </c>
      <c r="F9" s="156">
        <v>565</v>
      </c>
      <c r="G9" s="155">
        <f>IF(E9=0,"",ROUND(F9/E9*100,1))</f>
        <v>118.2</v>
      </c>
      <c r="H9" s="124">
        <v>99</v>
      </c>
      <c r="I9" s="124">
        <v>101</v>
      </c>
      <c r="J9" s="155">
        <f>IF(H9=0,"",ROUND(I9/H9*100,1))</f>
        <v>102</v>
      </c>
      <c r="K9" s="156">
        <v>29</v>
      </c>
      <c r="L9" s="156">
        <v>40</v>
      </c>
      <c r="M9" s="155">
        <f>IF(K9=0,"",ROUND(L9/K9*100,1))</f>
        <v>137.9</v>
      </c>
      <c r="N9" s="124">
        <v>30</v>
      </c>
      <c r="O9" s="124">
        <v>21</v>
      </c>
      <c r="P9" s="155">
        <f>IF(N9=0,"",ROUND(O9/N9*100,1))</f>
        <v>70</v>
      </c>
      <c r="Q9" s="124">
        <v>420</v>
      </c>
      <c r="R9" s="124">
        <v>552</v>
      </c>
      <c r="S9" s="155">
        <f>IF(Q9=0,"",ROUND(R9/Q9*100,1))</f>
        <v>131.4</v>
      </c>
      <c r="T9" s="124">
        <v>347</v>
      </c>
      <c r="U9" s="124">
        <v>292</v>
      </c>
      <c r="V9" s="155">
        <f>IF(T9=0,"",ROUND(U9/T9*100,1))</f>
        <v>84.1</v>
      </c>
      <c r="W9" s="156">
        <v>337</v>
      </c>
      <c r="X9" s="156">
        <v>282</v>
      </c>
      <c r="Y9" s="155">
        <f>IF(W9=0,"",ROUND(X9/W9*100,1))</f>
        <v>83.7</v>
      </c>
      <c r="Z9" s="124">
        <v>278</v>
      </c>
      <c r="AA9" s="124">
        <v>234</v>
      </c>
      <c r="AB9" s="155">
        <f>IF(Z9=0,"",ROUND(AA9/Z9*100,1))</f>
        <v>84.2</v>
      </c>
      <c r="AC9" s="106"/>
      <c r="AD9" s="107"/>
      <c r="AE9" s="107"/>
      <c r="AF9" s="107"/>
    </row>
    <row r="10" spans="1:32" s="108" customFormat="1" ht="16.2" customHeight="1" x14ac:dyDescent="0.3">
      <c r="A10" s="153" t="s">
        <v>52</v>
      </c>
      <c r="B10" s="156">
        <v>920</v>
      </c>
      <c r="C10" s="156">
        <v>921</v>
      </c>
      <c r="D10" s="155">
        <f>IF(B10=0,"",ROUND(C10/B10*100,1))</f>
        <v>100.1</v>
      </c>
      <c r="E10" s="156">
        <v>639</v>
      </c>
      <c r="F10" s="156">
        <v>721</v>
      </c>
      <c r="G10" s="155">
        <f>IF(E10=0,"",ROUND(F10/E10*100,1))</f>
        <v>112.8</v>
      </c>
      <c r="H10" s="124">
        <v>270</v>
      </c>
      <c r="I10" s="124">
        <v>220</v>
      </c>
      <c r="J10" s="155">
        <f>IF(H10=0,"",ROUND(I10/H10*100,1))</f>
        <v>81.5</v>
      </c>
      <c r="K10" s="156">
        <v>88</v>
      </c>
      <c r="L10" s="156">
        <v>183</v>
      </c>
      <c r="M10" s="155">
        <f>IF(K10=0,"",ROUND(L10/K10*100,1))</f>
        <v>208</v>
      </c>
      <c r="N10" s="124">
        <v>86</v>
      </c>
      <c r="O10" s="124">
        <v>33</v>
      </c>
      <c r="P10" s="155">
        <f>IF(N10=0,"",ROUND(O10/N10*100,1))</f>
        <v>38.4</v>
      </c>
      <c r="Q10" s="124">
        <v>530</v>
      </c>
      <c r="R10" s="124">
        <v>686</v>
      </c>
      <c r="S10" s="155">
        <f>IF(Q10=0,"",ROUND(R10/Q10*100,1))</f>
        <v>129.4</v>
      </c>
      <c r="T10" s="124">
        <v>591</v>
      </c>
      <c r="U10" s="124">
        <v>472</v>
      </c>
      <c r="V10" s="155">
        <f>IF(T10=0,"",ROUND(U10/T10*100,1))</f>
        <v>79.900000000000006</v>
      </c>
      <c r="W10" s="156">
        <v>390</v>
      </c>
      <c r="X10" s="156">
        <v>287</v>
      </c>
      <c r="Y10" s="155">
        <f>IF(W10=0,"",ROUND(X10/W10*100,1))</f>
        <v>73.599999999999994</v>
      </c>
      <c r="Z10" s="124">
        <v>315</v>
      </c>
      <c r="AA10" s="124">
        <v>257</v>
      </c>
      <c r="AB10" s="155">
        <f>IF(Z10=0,"",ROUND(AA10/Z10*100,1))</f>
        <v>81.599999999999994</v>
      </c>
      <c r="AC10" s="106"/>
      <c r="AD10" s="107"/>
      <c r="AE10" s="107"/>
      <c r="AF10" s="107"/>
    </row>
    <row r="11" spans="1:32" s="108" customFormat="1" ht="16.2" customHeight="1" x14ac:dyDescent="0.3">
      <c r="A11" s="153" t="s">
        <v>53</v>
      </c>
      <c r="B11" s="156">
        <v>248</v>
      </c>
      <c r="C11" s="156">
        <v>347</v>
      </c>
      <c r="D11" s="155">
        <f>IF(B11=0,"",ROUND(C11/B11*100,1))</f>
        <v>139.9</v>
      </c>
      <c r="E11" s="156">
        <v>248</v>
      </c>
      <c r="F11" s="156">
        <v>267</v>
      </c>
      <c r="G11" s="155">
        <f>IF(E11=0,"",ROUND(F11/E11*100,1))</f>
        <v>107.7</v>
      </c>
      <c r="H11" s="124">
        <v>114</v>
      </c>
      <c r="I11" s="124">
        <v>110</v>
      </c>
      <c r="J11" s="155">
        <f>IF(H11=0,"",ROUND(I11/H11*100,1))</f>
        <v>96.5</v>
      </c>
      <c r="K11" s="156">
        <v>72</v>
      </c>
      <c r="L11" s="156">
        <v>69</v>
      </c>
      <c r="M11" s="155">
        <f>IF(K11=0,"",ROUND(L11/K11*100,1))</f>
        <v>95.8</v>
      </c>
      <c r="N11" s="124">
        <v>89</v>
      </c>
      <c r="O11" s="124">
        <v>53</v>
      </c>
      <c r="P11" s="155">
        <f>IF(N11=0,"",ROUND(O11/N11*100,1))</f>
        <v>59.6</v>
      </c>
      <c r="Q11" s="124">
        <v>221</v>
      </c>
      <c r="R11" s="124">
        <v>246</v>
      </c>
      <c r="S11" s="155">
        <f>IF(Q11=0,"",ROUND(R11/Q11*100,1))</f>
        <v>111.3</v>
      </c>
      <c r="T11" s="124">
        <v>150</v>
      </c>
      <c r="U11" s="124">
        <v>174</v>
      </c>
      <c r="V11" s="155">
        <f>IF(T11=0,"",ROUND(U11/T11*100,1))</f>
        <v>116</v>
      </c>
      <c r="W11" s="156">
        <v>121</v>
      </c>
      <c r="X11" s="156">
        <v>100</v>
      </c>
      <c r="Y11" s="155">
        <f>IF(W11=0,"",ROUND(X11/W11*100,1))</f>
        <v>82.6</v>
      </c>
      <c r="Z11" s="124">
        <v>97</v>
      </c>
      <c r="AA11" s="124">
        <v>82</v>
      </c>
      <c r="AB11" s="155">
        <f>IF(Z11=0,"",ROUND(AA11/Z11*100,1))</f>
        <v>84.5</v>
      </c>
      <c r="AC11" s="106"/>
      <c r="AD11" s="107"/>
      <c r="AE11" s="107"/>
      <c r="AF11" s="107"/>
    </row>
    <row r="12" spans="1:32" s="108" customFormat="1" ht="16.2" customHeight="1" x14ac:dyDescent="0.3">
      <c r="A12" s="153" t="s">
        <v>54</v>
      </c>
      <c r="B12" s="156">
        <v>334</v>
      </c>
      <c r="C12" s="156">
        <v>397</v>
      </c>
      <c r="D12" s="155">
        <f>IF(B12=0,"",ROUND(C12/B12*100,1))</f>
        <v>118.9</v>
      </c>
      <c r="E12" s="156">
        <v>332</v>
      </c>
      <c r="F12" s="156">
        <v>384</v>
      </c>
      <c r="G12" s="155">
        <f>IF(E12=0,"",ROUND(F12/E12*100,1))</f>
        <v>115.7</v>
      </c>
      <c r="H12" s="124">
        <v>192</v>
      </c>
      <c r="I12" s="124">
        <v>188</v>
      </c>
      <c r="J12" s="155">
        <f>IF(H12=0,"",ROUND(I12/H12*100,1))</f>
        <v>97.9</v>
      </c>
      <c r="K12" s="156">
        <v>66</v>
      </c>
      <c r="L12" s="156">
        <v>91</v>
      </c>
      <c r="M12" s="155">
        <f>IF(K12=0,"",ROUND(L12/K12*100,1))</f>
        <v>137.9</v>
      </c>
      <c r="N12" s="124">
        <v>20</v>
      </c>
      <c r="O12" s="124">
        <v>20</v>
      </c>
      <c r="P12" s="155">
        <f>IF(N12=0,"",ROUND(O12/N12*100,1))</f>
        <v>100</v>
      </c>
      <c r="Q12" s="124">
        <v>299</v>
      </c>
      <c r="R12" s="124">
        <v>361</v>
      </c>
      <c r="S12" s="155">
        <f>IF(Q12=0,"",ROUND(R12/Q12*100,1))</f>
        <v>120.7</v>
      </c>
      <c r="T12" s="124">
        <v>128</v>
      </c>
      <c r="U12" s="124">
        <v>159</v>
      </c>
      <c r="V12" s="155">
        <f>IF(T12=0,"",ROUND(U12/T12*100,1))</f>
        <v>124.2</v>
      </c>
      <c r="W12" s="156">
        <v>120</v>
      </c>
      <c r="X12" s="156">
        <v>154</v>
      </c>
      <c r="Y12" s="155">
        <f>IF(W12=0,"",ROUND(X12/W12*100,1))</f>
        <v>128.30000000000001</v>
      </c>
      <c r="Z12" s="124">
        <v>87</v>
      </c>
      <c r="AA12" s="124">
        <v>122</v>
      </c>
      <c r="AB12" s="155">
        <f>IF(Z12=0,"",ROUND(AA12/Z12*100,1))</f>
        <v>140.19999999999999</v>
      </c>
      <c r="AC12" s="106"/>
      <c r="AD12" s="107"/>
      <c r="AE12" s="107"/>
      <c r="AF12" s="107"/>
    </row>
    <row r="13" spans="1:32" s="108" customFormat="1" ht="16.2" customHeight="1" x14ac:dyDescent="0.3">
      <c r="A13" s="153" t="s">
        <v>55</v>
      </c>
      <c r="B13" s="156">
        <v>172</v>
      </c>
      <c r="C13" s="156">
        <v>176</v>
      </c>
      <c r="D13" s="155">
        <f>IF(B13=0,"",ROUND(C13/B13*100,1))</f>
        <v>102.3</v>
      </c>
      <c r="E13" s="156">
        <v>160</v>
      </c>
      <c r="F13" s="156">
        <v>164</v>
      </c>
      <c r="G13" s="155">
        <f>IF(E13=0,"",ROUND(F13/E13*100,1))</f>
        <v>102.5</v>
      </c>
      <c r="H13" s="124">
        <v>72</v>
      </c>
      <c r="I13" s="124">
        <v>55</v>
      </c>
      <c r="J13" s="155">
        <f>IF(H13=0,"",ROUND(I13/H13*100,1))</f>
        <v>76.400000000000006</v>
      </c>
      <c r="K13" s="156">
        <v>36</v>
      </c>
      <c r="L13" s="156">
        <v>40</v>
      </c>
      <c r="M13" s="155">
        <f>IF(K13=0,"",ROUND(L13/K13*100,1))</f>
        <v>111.1</v>
      </c>
      <c r="N13" s="124">
        <v>35</v>
      </c>
      <c r="O13" s="124">
        <v>10</v>
      </c>
      <c r="P13" s="155">
        <f>IF(N13=0,"",ROUND(O13/N13*100,1))</f>
        <v>28.6</v>
      </c>
      <c r="Q13" s="124">
        <v>146</v>
      </c>
      <c r="R13" s="124">
        <v>158</v>
      </c>
      <c r="S13" s="155">
        <f>IF(Q13=0,"",ROUND(R13/Q13*100,1))</f>
        <v>108.2</v>
      </c>
      <c r="T13" s="124">
        <v>94</v>
      </c>
      <c r="U13" s="124">
        <v>87</v>
      </c>
      <c r="V13" s="155">
        <f>IF(T13=0,"",ROUND(U13/T13*100,1))</f>
        <v>92.6</v>
      </c>
      <c r="W13" s="156">
        <v>87</v>
      </c>
      <c r="X13" s="156">
        <v>77</v>
      </c>
      <c r="Y13" s="155">
        <f>IF(W13=0,"",ROUND(X13/W13*100,1))</f>
        <v>88.5</v>
      </c>
      <c r="Z13" s="124">
        <v>74</v>
      </c>
      <c r="AA13" s="124">
        <v>71</v>
      </c>
      <c r="AB13" s="155">
        <f>IF(Z13=0,"",ROUND(AA13/Z13*100,1))</f>
        <v>95.9</v>
      </c>
      <c r="AC13" s="106"/>
      <c r="AD13" s="107"/>
      <c r="AE13" s="107"/>
      <c r="AF13" s="107"/>
    </row>
    <row r="14" spans="1:32" s="108" customFormat="1" ht="16.2" customHeight="1" x14ac:dyDescent="0.3">
      <c r="A14" s="153" t="s">
        <v>56</v>
      </c>
      <c r="B14" s="156">
        <v>303</v>
      </c>
      <c r="C14" s="156">
        <v>394</v>
      </c>
      <c r="D14" s="155">
        <f>IF(B14=0,"",ROUND(C14/B14*100,1))</f>
        <v>130</v>
      </c>
      <c r="E14" s="156">
        <v>262</v>
      </c>
      <c r="F14" s="156">
        <v>349</v>
      </c>
      <c r="G14" s="155">
        <f>IF(E14=0,"",ROUND(F14/E14*100,1))</f>
        <v>133.19999999999999</v>
      </c>
      <c r="H14" s="124">
        <v>169</v>
      </c>
      <c r="I14" s="124">
        <v>181</v>
      </c>
      <c r="J14" s="155">
        <f>IF(H14=0,"",ROUND(I14/H14*100,1))</f>
        <v>107.1</v>
      </c>
      <c r="K14" s="156">
        <v>98</v>
      </c>
      <c r="L14" s="156">
        <v>63</v>
      </c>
      <c r="M14" s="155">
        <f>IF(K14=0,"",ROUND(L14/K14*100,1))</f>
        <v>64.3</v>
      </c>
      <c r="N14" s="124">
        <v>106</v>
      </c>
      <c r="O14" s="124">
        <v>119</v>
      </c>
      <c r="P14" s="155">
        <f>IF(N14=0,"",ROUND(O14/N14*100,1))</f>
        <v>112.3</v>
      </c>
      <c r="Q14" s="124">
        <v>243</v>
      </c>
      <c r="R14" s="124">
        <v>269</v>
      </c>
      <c r="S14" s="155">
        <f>IF(Q14=0,"",ROUND(R14/Q14*100,1))</f>
        <v>110.7</v>
      </c>
      <c r="T14" s="124">
        <v>150</v>
      </c>
      <c r="U14" s="124">
        <v>146</v>
      </c>
      <c r="V14" s="155">
        <f>IF(T14=0,"",ROUND(U14/T14*100,1))</f>
        <v>97.3</v>
      </c>
      <c r="W14" s="156">
        <v>133</v>
      </c>
      <c r="X14" s="156">
        <v>107</v>
      </c>
      <c r="Y14" s="155">
        <f>IF(W14=0,"",ROUND(X14/W14*100,1))</f>
        <v>80.5</v>
      </c>
      <c r="Z14" s="124">
        <v>108</v>
      </c>
      <c r="AA14" s="124">
        <v>90</v>
      </c>
      <c r="AB14" s="155">
        <f>IF(Z14=0,"",ROUND(AA14/Z14*100,1))</f>
        <v>83.3</v>
      </c>
      <c r="AC14" s="106"/>
      <c r="AD14" s="107"/>
      <c r="AE14" s="107"/>
      <c r="AF14" s="107"/>
    </row>
    <row r="15" spans="1:32" s="108" customFormat="1" ht="16.2" customHeight="1" x14ac:dyDescent="0.3">
      <c r="A15" s="153" t="s">
        <v>57</v>
      </c>
      <c r="B15" s="156">
        <v>599</v>
      </c>
      <c r="C15" s="156">
        <v>795</v>
      </c>
      <c r="D15" s="155">
        <f>IF(B15=0,"",ROUND(C15/B15*100,1))</f>
        <v>132.69999999999999</v>
      </c>
      <c r="E15" s="156">
        <v>568</v>
      </c>
      <c r="F15" s="156">
        <v>732</v>
      </c>
      <c r="G15" s="155">
        <f>IF(E15=0,"",ROUND(F15/E15*100,1))</f>
        <v>128.9</v>
      </c>
      <c r="H15" s="124">
        <v>185</v>
      </c>
      <c r="I15" s="124">
        <v>193</v>
      </c>
      <c r="J15" s="155">
        <f>IF(H15=0,"",ROUND(I15/H15*100,1))</f>
        <v>104.3</v>
      </c>
      <c r="K15" s="156">
        <v>59</v>
      </c>
      <c r="L15" s="156">
        <v>96</v>
      </c>
      <c r="M15" s="155">
        <f>IF(K15=0,"",ROUND(L15/K15*100,1))</f>
        <v>162.69999999999999</v>
      </c>
      <c r="N15" s="124">
        <v>28</v>
      </c>
      <c r="O15" s="124">
        <v>1</v>
      </c>
      <c r="P15" s="155">
        <f>IF(N15=0,"",ROUND(O15/N15*100,1))</f>
        <v>3.6</v>
      </c>
      <c r="Q15" s="124">
        <v>408</v>
      </c>
      <c r="R15" s="124">
        <v>503</v>
      </c>
      <c r="S15" s="155">
        <f>IF(Q15=0,"",ROUND(R15/Q15*100,1))</f>
        <v>123.3</v>
      </c>
      <c r="T15" s="124">
        <v>425</v>
      </c>
      <c r="U15" s="124">
        <v>447</v>
      </c>
      <c r="V15" s="155">
        <f>IF(T15=0,"",ROUND(U15/T15*100,1))</f>
        <v>105.2</v>
      </c>
      <c r="W15" s="156">
        <v>377</v>
      </c>
      <c r="X15" s="156">
        <v>396</v>
      </c>
      <c r="Y15" s="155">
        <f>IF(W15=0,"",ROUND(X15/W15*100,1))</f>
        <v>105</v>
      </c>
      <c r="Z15" s="124">
        <v>299</v>
      </c>
      <c r="AA15" s="124">
        <v>310</v>
      </c>
      <c r="AB15" s="155">
        <f>IF(Z15=0,"",ROUND(AA15/Z15*100,1))</f>
        <v>103.7</v>
      </c>
      <c r="AC15" s="106"/>
      <c r="AD15" s="107"/>
      <c r="AE15" s="107"/>
      <c r="AF15" s="107"/>
    </row>
    <row r="16" spans="1:32" s="108" customFormat="1" ht="16.2" customHeight="1" x14ac:dyDescent="0.3">
      <c r="A16" s="153" t="s">
        <v>58</v>
      </c>
      <c r="B16" s="156">
        <v>984</v>
      </c>
      <c r="C16" s="156">
        <v>1083</v>
      </c>
      <c r="D16" s="155">
        <f>IF(B16=0,"",ROUND(C16/B16*100,1))</f>
        <v>110.1</v>
      </c>
      <c r="E16" s="156">
        <v>803</v>
      </c>
      <c r="F16" s="156">
        <v>929</v>
      </c>
      <c r="G16" s="155">
        <f>IF(E16=0,"",ROUND(F16/E16*100,1))</f>
        <v>115.7</v>
      </c>
      <c r="H16" s="124">
        <v>405</v>
      </c>
      <c r="I16" s="124">
        <v>387</v>
      </c>
      <c r="J16" s="155">
        <f>IF(H16=0,"",ROUND(I16/H16*100,1))</f>
        <v>95.6</v>
      </c>
      <c r="K16" s="156">
        <v>75</v>
      </c>
      <c r="L16" s="156">
        <v>124</v>
      </c>
      <c r="M16" s="155">
        <f>IF(K16=0,"",ROUND(L16/K16*100,1))</f>
        <v>165.3</v>
      </c>
      <c r="N16" s="124">
        <v>27</v>
      </c>
      <c r="O16" s="124">
        <v>0</v>
      </c>
      <c r="P16" s="155">
        <f>IF(N16=0,"",ROUND(O16/N16*100,1))</f>
        <v>0</v>
      </c>
      <c r="Q16" s="124">
        <v>660</v>
      </c>
      <c r="R16" s="124">
        <v>822</v>
      </c>
      <c r="S16" s="155">
        <f>IF(Q16=0,"",ROUND(R16/Q16*100,1))</f>
        <v>124.5</v>
      </c>
      <c r="T16" s="124">
        <v>510</v>
      </c>
      <c r="U16" s="124">
        <v>477</v>
      </c>
      <c r="V16" s="155">
        <f>IF(T16=0,"",ROUND(U16/T16*100,1))</f>
        <v>93.5</v>
      </c>
      <c r="W16" s="156">
        <v>387</v>
      </c>
      <c r="X16" s="156">
        <v>330</v>
      </c>
      <c r="Y16" s="155">
        <f>IF(W16=0,"",ROUND(X16/W16*100,1))</f>
        <v>85.3</v>
      </c>
      <c r="Z16" s="124">
        <v>331</v>
      </c>
      <c r="AA16" s="124">
        <v>278</v>
      </c>
      <c r="AB16" s="155">
        <f>IF(Z16=0,"",ROUND(AA16/Z16*100,1))</f>
        <v>84</v>
      </c>
      <c r="AC16" s="106"/>
      <c r="AD16" s="107"/>
      <c r="AE16" s="107"/>
      <c r="AF16" s="107"/>
    </row>
    <row r="17" spans="1:32" s="108" customFormat="1" ht="16.2" customHeight="1" x14ac:dyDescent="0.3">
      <c r="A17" s="153" t="s">
        <v>59</v>
      </c>
      <c r="B17" s="156">
        <v>486</v>
      </c>
      <c r="C17" s="156">
        <v>706</v>
      </c>
      <c r="D17" s="155">
        <f>IF(B17=0,"",ROUND(C17/B17*100,1))</f>
        <v>145.30000000000001</v>
      </c>
      <c r="E17" s="156">
        <v>361</v>
      </c>
      <c r="F17" s="156">
        <v>515</v>
      </c>
      <c r="G17" s="155">
        <f>IF(E17=0,"",ROUND(F17/E17*100,1))</f>
        <v>142.69999999999999</v>
      </c>
      <c r="H17" s="124">
        <v>187</v>
      </c>
      <c r="I17" s="124">
        <v>142</v>
      </c>
      <c r="J17" s="155">
        <f>IF(H17=0,"",ROUND(I17/H17*100,1))</f>
        <v>75.900000000000006</v>
      </c>
      <c r="K17" s="156">
        <v>39</v>
      </c>
      <c r="L17" s="156">
        <v>74</v>
      </c>
      <c r="M17" s="155">
        <f>IF(K17=0,"",ROUND(L17/K17*100,1))</f>
        <v>189.7</v>
      </c>
      <c r="N17" s="124">
        <v>28</v>
      </c>
      <c r="O17" s="124">
        <v>62</v>
      </c>
      <c r="P17" s="155">
        <f>IF(N17=0,"",ROUND(O17/N17*100,1))</f>
        <v>221.4</v>
      </c>
      <c r="Q17" s="124">
        <v>308</v>
      </c>
      <c r="R17" s="124">
        <v>490</v>
      </c>
      <c r="S17" s="155">
        <f>IF(Q17=0,"",ROUND(R17/Q17*100,1))</f>
        <v>159.1</v>
      </c>
      <c r="T17" s="124">
        <v>357</v>
      </c>
      <c r="U17" s="124">
        <v>401</v>
      </c>
      <c r="V17" s="155">
        <f>IF(T17=0,"",ROUND(U17/T17*100,1))</f>
        <v>112.3</v>
      </c>
      <c r="W17" s="156">
        <v>223</v>
      </c>
      <c r="X17" s="156">
        <v>210</v>
      </c>
      <c r="Y17" s="155">
        <f>IF(W17=0,"",ROUND(X17/W17*100,1))</f>
        <v>94.2</v>
      </c>
      <c r="Z17" s="124">
        <v>185</v>
      </c>
      <c r="AA17" s="124">
        <v>161</v>
      </c>
      <c r="AB17" s="155">
        <f>IF(Z17=0,"",ROUND(AA17/Z17*100,1))</f>
        <v>87</v>
      </c>
      <c r="AC17" s="106"/>
      <c r="AD17" s="107"/>
      <c r="AE17" s="107"/>
      <c r="AF17" s="107"/>
    </row>
    <row r="18" spans="1:32" s="108" customFormat="1" ht="16.2" customHeight="1" x14ac:dyDescent="0.3">
      <c r="A18" s="153" t="s">
        <v>60</v>
      </c>
      <c r="B18" s="156">
        <v>411</v>
      </c>
      <c r="C18" s="156">
        <v>349</v>
      </c>
      <c r="D18" s="155">
        <f>IF(B18=0,"",ROUND(C18/B18*100,1))</f>
        <v>84.9</v>
      </c>
      <c r="E18" s="156">
        <v>319</v>
      </c>
      <c r="F18" s="156">
        <v>322</v>
      </c>
      <c r="G18" s="155">
        <f>IF(E18=0,"",ROUND(F18/E18*100,1))</f>
        <v>100.9</v>
      </c>
      <c r="H18" s="124">
        <v>226</v>
      </c>
      <c r="I18" s="124">
        <v>142</v>
      </c>
      <c r="J18" s="155">
        <f>IF(H18=0,"",ROUND(I18/H18*100,1))</f>
        <v>62.8</v>
      </c>
      <c r="K18" s="156">
        <v>79</v>
      </c>
      <c r="L18" s="156">
        <v>93</v>
      </c>
      <c r="M18" s="155">
        <f>IF(K18=0,"",ROUND(L18/K18*100,1))</f>
        <v>117.7</v>
      </c>
      <c r="N18" s="124">
        <v>38</v>
      </c>
      <c r="O18" s="124">
        <v>24</v>
      </c>
      <c r="P18" s="155">
        <f>IF(N18=0,"",ROUND(O18/N18*100,1))</f>
        <v>63.2</v>
      </c>
      <c r="Q18" s="124">
        <v>262</v>
      </c>
      <c r="R18" s="124">
        <v>244</v>
      </c>
      <c r="S18" s="155">
        <f>IF(Q18=0,"",ROUND(R18/Q18*100,1))</f>
        <v>93.1</v>
      </c>
      <c r="T18" s="124">
        <v>165</v>
      </c>
      <c r="U18" s="124">
        <v>123</v>
      </c>
      <c r="V18" s="155">
        <f>IF(T18=0,"",ROUND(U18/T18*100,1))</f>
        <v>74.5</v>
      </c>
      <c r="W18" s="156">
        <v>131</v>
      </c>
      <c r="X18" s="156">
        <v>101</v>
      </c>
      <c r="Y18" s="155">
        <f>IF(W18=0,"",ROUND(X18/W18*100,1))</f>
        <v>77.099999999999994</v>
      </c>
      <c r="Z18" s="124">
        <v>108</v>
      </c>
      <c r="AA18" s="124">
        <v>97</v>
      </c>
      <c r="AB18" s="155">
        <f>IF(Z18=0,"",ROUND(AA18/Z18*100,1))</f>
        <v>89.8</v>
      </c>
      <c r="AC18" s="106"/>
      <c r="AD18" s="107"/>
      <c r="AE18" s="107"/>
      <c r="AF18" s="107"/>
    </row>
    <row r="19" spans="1:32" s="108" customFormat="1" ht="16.2" customHeight="1" x14ac:dyDescent="0.3">
      <c r="A19" s="153" t="s">
        <v>61</v>
      </c>
      <c r="B19" s="156">
        <v>398</v>
      </c>
      <c r="C19" s="156">
        <v>437</v>
      </c>
      <c r="D19" s="155">
        <f>IF(B19=0,"",ROUND(C19/B19*100,1))</f>
        <v>109.8</v>
      </c>
      <c r="E19" s="156">
        <v>367</v>
      </c>
      <c r="F19" s="156">
        <v>432</v>
      </c>
      <c r="G19" s="155">
        <f>IF(E19=0,"",ROUND(F19/E19*100,1))</f>
        <v>117.7</v>
      </c>
      <c r="H19" s="124">
        <v>151</v>
      </c>
      <c r="I19" s="124">
        <v>117</v>
      </c>
      <c r="J19" s="155">
        <f>IF(H19=0,"",ROUND(I19/H19*100,1))</f>
        <v>77.5</v>
      </c>
      <c r="K19" s="156">
        <v>114</v>
      </c>
      <c r="L19" s="156">
        <v>61</v>
      </c>
      <c r="M19" s="155">
        <f>IF(K19=0,"",ROUND(L19/K19*100,1))</f>
        <v>53.5</v>
      </c>
      <c r="N19" s="124">
        <v>11</v>
      </c>
      <c r="O19" s="124">
        <v>24</v>
      </c>
      <c r="P19" s="155">
        <f>IF(N19=0,"",ROUND(O19/N19*100,1))</f>
        <v>218.2</v>
      </c>
      <c r="Q19" s="124">
        <v>313</v>
      </c>
      <c r="R19" s="124">
        <v>326</v>
      </c>
      <c r="S19" s="155">
        <f>IF(Q19=0,"",ROUND(R19/Q19*100,1))</f>
        <v>104.2</v>
      </c>
      <c r="T19" s="124">
        <v>214</v>
      </c>
      <c r="U19" s="124">
        <v>216</v>
      </c>
      <c r="V19" s="155">
        <f>IF(T19=0,"",ROUND(U19/T19*100,1))</f>
        <v>100.9</v>
      </c>
      <c r="W19" s="156">
        <v>209</v>
      </c>
      <c r="X19" s="156">
        <v>211</v>
      </c>
      <c r="Y19" s="155">
        <f>IF(W19=0,"",ROUND(X19/W19*100,1))</f>
        <v>101</v>
      </c>
      <c r="Z19" s="124">
        <v>146</v>
      </c>
      <c r="AA19" s="124">
        <v>171</v>
      </c>
      <c r="AB19" s="155">
        <f>IF(Z19=0,"",ROUND(AA19/Z19*100,1))</f>
        <v>117.1</v>
      </c>
      <c r="AC19" s="106"/>
      <c r="AD19" s="167"/>
      <c r="AE19" s="107"/>
      <c r="AF19" s="107"/>
    </row>
    <row r="20" spans="1:32" s="108" customFormat="1" ht="16.2" customHeight="1" x14ac:dyDescent="0.3">
      <c r="A20" s="153" t="s">
        <v>62</v>
      </c>
      <c r="B20" s="156">
        <v>843</v>
      </c>
      <c r="C20" s="156">
        <v>1124</v>
      </c>
      <c r="D20" s="155">
        <f>IF(B20=0,"",ROUND(C20/B20*100,1))</f>
        <v>133.30000000000001</v>
      </c>
      <c r="E20" s="156">
        <v>551</v>
      </c>
      <c r="F20" s="156">
        <v>720</v>
      </c>
      <c r="G20" s="155">
        <f>IF(E20=0,"",ROUND(F20/E20*100,1))</f>
        <v>130.69999999999999</v>
      </c>
      <c r="H20" s="124">
        <v>261</v>
      </c>
      <c r="I20" s="124">
        <v>251</v>
      </c>
      <c r="J20" s="155">
        <f>IF(H20=0,"",ROUND(I20/H20*100,1))</f>
        <v>96.2</v>
      </c>
      <c r="K20" s="156">
        <v>80</v>
      </c>
      <c r="L20" s="156">
        <v>68</v>
      </c>
      <c r="M20" s="155">
        <f>IF(K20=0,"",ROUND(L20/K20*100,1))</f>
        <v>85</v>
      </c>
      <c r="N20" s="124">
        <v>110</v>
      </c>
      <c r="O20" s="124">
        <v>104</v>
      </c>
      <c r="P20" s="155">
        <f>IF(N20=0,"",ROUND(O20/N20*100,1))</f>
        <v>94.5</v>
      </c>
      <c r="Q20" s="124">
        <v>423</v>
      </c>
      <c r="R20" s="124">
        <v>613</v>
      </c>
      <c r="S20" s="155">
        <f>IF(Q20=0,"",ROUND(R20/Q20*100,1))</f>
        <v>144.9</v>
      </c>
      <c r="T20" s="124">
        <v>576</v>
      </c>
      <c r="U20" s="124">
        <v>710</v>
      </c>
      <c r="V20" s="155">
        <f>IF(T20=0,"",ROUND(U20/T20*100,1))</f>
        <v>123.3</v>
      </c>
      <c r="W20" s="156">
        <v>281</v>
      </c>
      <c r="X20" s="156">
        <v>317</v>
      </c>
      <c r="Y20" s="155">
        <f>IF(W20=0,"",ROUND(X20/W20*100,1))</f>
        <v>112.8</v>
      </c>
      <c r="Z20" s="124">
        <v>253</v>
      </c>
      <c r="AA20" s="124">
        <v>264</v>
      </c>
      <c r="AB20" s="155">
        <f>IF(Z20=0,"",ROUND(AA20/Z20*100,1))</f>
        <v>104.3</v>
      </c>
      <c r="AC20" s="106"/>
      <c r="AD20" s="107"/>
      <c r="AE20" s="107"/>
      <c r="AF20" s="107"/>
    </row>
    <row r="21" spans="1:32" s="108" customFormat="1" ht="16.2" customHeight="1" x14ac:dyDescent="0.3">
      <c r="A21" s="153" t="s">
        <v>63</v>
      </c>
      <c r="B21" s="156">
        <v>478</v>
      </c>
      <c r="C21" s="156">
        <v>570</v>
      </c>
      <c r="D21" s="155">
        <f>IF(B21=0,"",ROUND(C21/B21*100,1))</f>
        <v>119.2</v>
      </c>
      <c r="E21" s="156">
        <v>413</v>
      </c>
      <c r="F21" s="156">
        <v>489</v>
      </c>
      <c r="G21" s="155">
        <f>IF(E21=0,"",ROUND(F21/E21*100,1))</f>
        <v>118.4</v>
      </c>
      <c r="H21" s="124">
        <v>198</v>
      </c>
      <c r="I21" s="124">
        <v>201</v>
      </c>
      <c r="J21" s="155">
        <f>IF(H21=0,"",ROUND(I21/H21*100,1))</f>
        <v>101.5</v>
      </c>
      <c r="K21" s="156">
        <v>80</v>
      </c>
      <c r="L21" s="156">
        <v>2</v>
      </c>
      <c r="M21" s="155">
        <f>IF(K21=0,"",ROUND(L21/K21*100,1))</f>
        <v>2.5</v>
      </c>
      <c r="N21" s="124">
        <v>45</v>
      </c>
      <c r="O21" s="124">
        <v>31</v>
      </c>
      <c r="P21" s="155">
        <f>IF(N21=0,"",ROUND(O21/N21*100,1))</f>
        <v>68.900000000000006</v>
      </c>
      <c r="Q21" s="124">
        <v>379</v>
      </c>
      <c r="R21" s="124">
        <v>477</v>
      </c>
      <c r="S21" s="155">
        <f>IF(Q21=0,"",ROUND(R21/Q21*100,1))</f>
        <v>125.9</v>
      </c>
      <c r="T21" s="124">
        <v>273</v>
      </c>
      <c r="U21" s="124">
        <v>298</v>
      </c>
      <c r="V21" s="155">
        <f>IF(T21=0,"",ROUND(U21/T21*100,1))</f>
        <v>109.2</v>
      </c>
      <c r="W21" s="156">
        <v>209</v>
      </c>
      <c r="X21" s="156">
        <v>220</v>
      </c>
      <c r="Y21" s="155">
        <f>IF(W21=0,"",ROUND(X21/W21*100,1))</f>
        <v>105.3</v>
      </c>
      <c r="Z21" s="124">
        <v>153</v>
      </c>
      <c r="AA21" s="124">
        <v>170</v>
      </c>
      <c r="AB21" s="155">
        <f>IF(Z21=0,"",ROUND(AA21/Z21*100,1))</f>
        <v>111.1</v>
      </c>
      <c r="AC21" s="125"/>
      <c r="AD21" s="125"/>
      <c r="AE21" s="125"/>
      <c r="AF21" s="125"/>
    </row>
    <row r="22" spans="1:32" s="108" customFormat="1" ht="16.2" customHeight="1" x14ac:dyDescent="0.3">
      <c r="A22" s="153" t="s">
        <v>64</v>
      </c>
      <c r="B22" s="156">
        <v>502</v>
      </c>
      <c r="C22" s="156">
        <v>566</v>
      </c>
      <c r="D22" s="155">
        <f>IF(B22=0,"",ROUND(C22/B22*100,1))</f>
        <v>112.7</v>
      </c>
      <c r="E22" s="156">
        <v>469</v>
      </c>
      <c r="F22" s="156">
        <v>455</v>
      </c>
      <c r="G22" s="155">
        <f>IF(E22=0,"",ROUND(F22/E22*100,1))</f>
        <v>97</v>
      </c>
      <c r="H22" s="124">
        <v>233</v>
      </c>
      <c r="I22" s="124">
        <v>181</v>
      </c>
      <c r="J22" s="155">
        <f>IF(H22=0,"",ROUND(I22/H22*100,1))</f>
        <v>77.7</v>
      </c>
      <c r="K22" s="156">
        <v>116</v>
      </c>
      <c r="L22" s="156">
        <v>80</v>
      </c>
      <c r="M22" s="155">
        <f>IF(K22=0,"",ROUND(L22/K22*100,1))</f>
        <v>69</v>
      </c>
      <c r="N22" s="124">
        <v>131</v>
      </c>
      <c r="O22" s="124">
        <v>62</v>
      </c>
      <c r="P22" s="155">
        <f>IF(N22=0,"",ROUND(O22/N22*100,1))</f>
        <v>47.3</v>
      </c>
      <c r="Q22" s="124">
        <v>368</v>
      </c>
      <c r="R22" s="124">
        <v>349</v>
      </c>
      <c r="S22" s="155">
        <f>IF(Q22=0,"",ROUND(R22/Q22*100,1))</f>
        <v>94.8</v>
      </c>
      <c r="T22" s="124">
        <v>344</v>
      </c>
      <c r="U22" s="124">
        <v>263</v>
      </c>
      <c r="V22" s="155">
        <f>IF(T22=0,"",ROUND(U22/T22*100,1))</f>
        <v>76.5</v>
      </c>
      <c r="W22" s="156">
        <v>281</v>
      </c>
      <c r="X22" s="156">
        <v>160</v>
      </c>
      <c r="Y22" s="155">
        <f>IF(W22=0,"",ROUND(X22/W22*100,1))</f>
        <v>56.9</v>
      </c>
      <c r="Z22" s="124">
        <v>239</v>
      </c>
      <c r="AA22" s="124">
        <v>133</v>
      </c>
      <c r="AB22" s="155">
        <f>IF(Z22=0,"",ROUND(AA22/Z22*100,1))</f>
        <v>55.6</v>
      </c>
      <c r="AC22" s="106"/>
      <c r="AD22" s="107"/>
      <c r="AE22" s="107"/>
      <c r="AF22" s="107"/>
    </row>
    <row r="23" spans="1:32" s="108" customFormat="1" ht="16.2" customHeight="1" x14ac:dyDescent="0.3">
      <c r="A23" s="153" t="s">
        <v>65</v>
      </c>
      <c r="B23" s="156">
        <v>758</v>
      </c>
      <c r="C23" s="156">
        <v>852</v>
      </c>
      <c r="D23" s="155">
        <f>IF(B23=0,"",ROUND(C23/B23*100,1))</f>
        <v>112.4</v>
      </c>
      <c r="E23" s="156">
        <v>565</v>
      </c>
      <c r="F23" s="156">
        <v>671</v>
      </c>
      <c r="G23" s="155">
        <f>IF(E23=0,"",ROUND(F23/E23*100,1))</f>
        <v>118.8</v>
      </c>
      <c r="H23" s="124">
        <v>361</v>
      </c>
      <c r="I23" s="124">
        <v>380</v>
      </c>
      <c r="J23" s="155">
        <f>IF(H23=0,"",ROUND(I23/H23*100,1))</f>
        <v>105.3</v>
      </c>
      <c r="K23" s="156">
        <v>84</v>
      </c>
      <c r="L23" s="156">
        <v>152</v>
      </c>
      <c r="M23" s="155">
        <f>IF(K23=0,"",ROUND(L23/K23*100,1))</f>
        <v>181</v>
      </c>
      <c r="N23" s="124">
        <v>21</v>
      </c>
      <c r="O23" s="124">
        <v>22</v>
      </c>
      <c r="P23" s="155">
        <f>IF(N23=0,"",ROUND(O23/N23*100,1))</f>
        <v>104.8</v>
      </c>
      <c r="Q23" s="124">
        <v>512</v>
      </c>
      <c r="R23" s="124">
        <v>583</v>
      </c>
      <c r="S23" s="155">
        <f>IF(Q23=0,"",ROUND(R23/Q23*100,1))</f>
        <v>113.9</v>
      </c>
      <c r="T23" s="124">
        <v>359</v>
      </c>
      <c r="U23" s="124">
        <v>366</v>
      </c>
      <c r="V23" s="155">
        <f>IF(T23=0,"",ROUND(U23/T23*100,1))</f>
        <v>101.9</v>
      </c>
      <c r="W23" s="156">
        <v>189</v>
      </c>
      <c r="X23" s="156">
        <v>203</v>
      </c>
      <c r="Y23" s="155">
        <f>IF(W23=0,"",ROUND(X23/W23*100,1))</f>
        <v>107.4</v>
      </c>
      <c r="Z23" s="124">
        <v>149</v>
      </c>
      <c r="AA23" s="124">
        <v>175</v>
      </c>
      <c r="AB23" s="155">
        <f>IF(Z23=0,"",ROUND(AA23/Z23*100,1))</f>
        <v>117.4</v>
      </c>
      <c r="AC23" s="106"/>
      <c r="AD23" s="107"/>
      <c r="AE23" s="107"/>
      <c r="AF23" s="107"/>
    </row>
    <row r="24" spans="1:32" s="108" customFormat="1" ht="16.2" customHeight="1" x14ac:dyDescent="0.3">
      <c r="A24" s="153" t="s">
        <v>66</v>
      </c>
      <c r="B24" s="156">
        <v>518</v>
      </c>
      <c r="C24" s="156">
        <v>515</v>
      </c>
      <c r="D24" s="155">
        <f>IF(B24=0,"",ROUND(C24/B24*100,1))</f>
        <v>99.4</v>
      </c>
      <c r="E24" s="156">
        <v>464</v>
      </c>
      <c r="F24" s="156">
        <v>464</v>
      </c>
      <c r="G24" s="155">
        <f>IF(E24=0,"",ROUND(F24/E24*100,1))</f>
        <v>100</v>
      </c>
      <c r="H24" s="124">
        <v>149</v>
      </c>
      <c r="I24" s="124">
        <v>152</v>
      </c>
      <c r="J24" s="155">
        <f>IF(H24=0,"",ROUND(I24/H24*100,1))</f>
        <v>102</v>
      </c>
      <c r="K24" s="156">
        <v>25</v>
      </c>
      <c r="L24" s="156">
        <v>39</v>
      </c>
      <c r="M24" s="155">
        <f>IF(K24=0,"",ROUND(L24/K24*100,1))</f>
        <v>156</v>
      </c>
      <c r="N24" s="124">
        <v>39</v>
      </c>
      <c r="O24" s="124">
        <v>0</v>
      </c>
      <c r="P24" s="155">
        <f>IF(N24=0,"",ROUND(O24/N24*100,1))</f>
        <v>0</v>
      </c>
      <c r="Q24" s="124">
        <v>380</v>
      </c>
      <c r="R24" s="124">
        <v>409</v>
      </c>
      <c r="S24" s="155">
        <f>IF(Q24=0,"",ROUND(R24/Q24*100,1))</f>
        <v>107.6</v>
      </c>
      <c r="T24" s="124">
        <v>326</v>
      </c>
      <c r="U24" s="124">
        <v>207</v>
      </c>
      <c r="V24" s="155">
        <f>IF(T24=0,"",ROUND(U24/T24*100,1))</f>
        <v>63.5</v>
      </c>
      <c r="W24" s="156">
        <v>303</v>
      </c>
      <c r="X24" s="156">
        <v>171</v>
      </c>
      <c r="Y24" s="155">
        <f>IF(W24=0,"",ROUND(X24/W24*100,1))</f>
        <v>56.4</v>
      </c>
      <c r="Z24" s="124">
        <v>222</v>
      </c>
      <c r="AA24" s="124">
        <v>132</v>
      </c>
      <c r="AB24" s="155">
        <f>IF(Z24=0,"",ROUND(AA24/Z24*100,1))</f>
        <v>59.5</v>
      </c>
      <c r="AC24" s="106"/>
      <c r="AD24" s="107"/>
      <c r="AE24" s="107"/>
      <c r="AF24" s="107"/>
    </row>
    <row r="25" spans="1:32" s="108" customFormat="1" ht="16.2" customHeight="1" x14ac:dyDescent="0.3">
      <c r="A25" s="153" t="s">
        <v>67</v>
      </c>
      <c r="B25" s="156">
        <v>288</v>
      </c>
      <c r="C25" s="156">
        <v>412</v>
      </c>
      <c r="D25" s="155">
        <f>IF(B25=0,"",ROUND(C25/B25*100,1))</f>
        <v>143.1</v>
      </c>
      <c r="E25" s="156">
        <v>252</v>
      </c>
      <c r="F25" s="156">
        <v>363</v>
      </c>
      <c r="G25" s="155">
        <f>IF(E25=0,"",ROUND(F25/E25*100,1))</f>
        <v>144</v>
      </c>
      <c r="H25" s="124">
        <v>47</v>
      </c>
      <c r="I25" s="124">
        <v>46</v>
      </c>
      <c r="J25" s="155">
        <f>IF(H25=0,"",ROUND(I25/H25*100,1))</f>
        <v>97.9</v>
      </c>
      <c r="K25" s="156">
        <v>1</v>
      </c>
      <c r="L25" s="156">
        <v>3</v>
      </c>
      <c r="M25" s="155">
        <f>IF(K25=0,"",ROUND(L25/K25*100,1))</f>
        <v>300</v>
      </c>
      <c r="N25" s="124">
        <v>76</v>
      </c>
      <c r="O25" s="124">
        <v>26</v>
      </c>
      <c r="P25" s="155">
        <f>IF(N25=0,"",ROUND(O25/N25*100,1))</f>
        <v>34.200000000000003</v>
      </c>
      <c r="Q25" s="124">
        <v>190</v>
      </c>
      <c r="R25" s="124">
        <v>297</v>
      </c>
      <c r="S25" s="155">
        <f>IF(Q25=0,"",ROUND(R25/Q25*100,1))</f>
        <v>156.30000000000001</v>
      </c>
      <c r="T25" s="124">
        <v>229</v>
      </c>
      <c r="U25" s="124">
        <v>271</v>
      </c>
      <c r="V25" s="155">
        <f>IF(T25=0,"",ROUND(U25/T25*100,1))</f>
        <v>118.3</v>
      </c>
      <c r="W25" s="156">
        <v>188</v>
      </c>
      <c r="X25" s="156">
        <v>228</v>
      </c>
      <c r="Y25" s="155">
        <f>IF(W25=0,"",ROUND(X25/W25*100,1))</f>
        <v>121.3</v>
      </c>
      <c r="Z25" s="124">
        <v>166</v>
      </c>
      <c r="AA25" s="124">
        <v>212</v>
      </c>
      <c r="AB25" s="155">
        <f>IF(Z25=0,"",ROUND(AA25/Z25*100,1))</f>
        <v>127.7</v>
      </c>
      <c r="AC25" s="106"/>
      <c r="AD25" s="107"/>
      <c r="AE25" s="107"/>
      <c r="AF25" s="107"/>
    </row>
    <row r="26" spans="1:32" s="108" customFormat="1" ht="16.2" customHeight="1" x14ac:dyDescent="0.3">
      <c r="A26" s="153" t="s">
        <v>68</v>
      </c>
      <c r="B26" s="156">
        <v>515</v>
      </c>
      <c r="C26" s="156">
        <v>528</v>
      </c>
      <c r="D26" s="155">
        <f>IF(B26=0,"",ROUND(C26/B26*100,1))</f>
        <v>102.5</v>
      </c>
      <c r="E26" s="156">
        <v>297</v>
      </c>
      <c r="F26" s="156">
        <v>403</v>
      </c>
      <c r="G26" s="155">
        <f>IF(E26=0,"",ROUND(F26/E26*100,1))</f>
        <v>135.69999999999999</v>
      </c>
      <c r="H26" s="124">
        <v>140</v>
      </c>
      <c r="I26" s="124">
        <v>142</v>
      </c>
      <c r="J26" s="155">
        <f>IF(H26=0,"",ROUND(I26/H26*100,1))</f>
        <v>101.4</v>
      </c>
      <c r="K26" s="156">
        <v>58</v>
      </c>
      <c r="L26" s="156">
        <v>70</v>
      </c>
      <c r="M26" s="155">
        <f>IF(K26=0,"",ROUND(L26/K26*100,1))</f>
        <v>120.7</v>
      </c>
      <c r="N26" s="124">
        <v>17</v>
      </c>
      <c r="O26" s="124">
        <v>23</v>
      </c>
      <c r="P26" s="155">
        <f>IF(N26=0,"",ROUND(O26/N26*100,1))</f>
        <v>135.30000000000001</v>
      </c>
      <c r="Q26" s="124">
        <v>296</v>
      </c>
      <c r="R26" s="124">
        <v>395</v>
      </c>
      <c r="S26" s="155">
        <f>IF(Q26=0,"",ROUND(R26/Q26*100,1))</f>
        <v>133.4</v>
      </c>
      <c r="T26" s="124">
        <v>339</v>
      </c>
      <c r="U26" s="124">
        <v>245</v>
      </c>
      <c r="V26" s="155">
        <f>IF(T26=0,"",ROUND(U26/T26*100,1))</f>
        <v>72.3</v>
      </c>
      <c r="W26" s="156">
        <v>163</v>
      </c>
      <c r="X26" s="156">
        <v>150</v>
      </c>
      <c r="Y26" s="155">
        <f>IF(W26=0,"",ROUND(X26/W26*100,1))</f>
        <v>92</v>
      </c>
      <c r="Z26" s="124">
        <v>131</v>
      </c>
      <c r="AA26" s="124">
        <v>122</v>
      </c>
      <c r="AB26" s="155">
        <f>IF(Z26=0,"",ROUND(AA26/Z26*100,1))</f>
        <v>93.1</v>
      </c>
      <c r="AC26" s="106"/>
      <c r="AD26" s="107"/>
      <c r="AE26" s="107"/>
      <c r="AF26" s="107"/>
    </row>
    <row r="27" spans="1:32" s="108" customFormat="1" ht="16.2" customHeight="1" x14ac:dyDescent="0.3">
      <c r="A27" s="153" t="s">
        <v>69</v>
      </c>
      <c r="B27" s="156">
        <v>286</v>
      </c>
      <c r="C27" s="156">
        <v>522</v>
      </c>
      <c r="D27" s="155">
        <f>IF(B27=0,"",ROUND(C27/B27*100,1))</f>
        <v>182.5</v>
      </c>
      <c r="E27" s="156">
        <v>217</v>
      </c>
      <c r="F27" s="156">
        <v>428</v>
      </c>
      <c r="G27" s="155">
        <f>IF(E27=0,"",ROUND(F27/E27*100,1))</f>
        <v>197.2</v>
      </c>
      <c r="H27" s="124">
        <v>64</v>
      </c>
      <c r="I27" s="124">
        <v>73</v>
      </c>
      <c r="J27" s="155">
        <f>IF(H27=0,"",ROUND(I27/H27*100,1))</f>
        <v>114.1</v>
      </c>
      <c r="K27" s="156">
        <v>19</v>
      </c>
      <c r="L27" s="156">
        <v>27</v>
      </c>
      <c r="M27" s="155">
        <f>IF(K27=0,"",ROUND(L27/K27*100,1))</f>
        <v>142.1</v>
      </c>
      <c r="N27" s="124">
        <v>6</v>
      </c>
      <c r="O27" s="124">
        <v>4</v>
      </c>
      <c r="P27" s="155">
        <f>IF(N27=0,"",ROUND(O27/N27*100,1))</f>
        <v>66.7</v>
      </c>
      <c r="Q27" s="124">
        <v>132</v>
      </c>
      <c r="R27" s="124">
        <v>363</v>
      </c>
      <c r="S27" s="155">
        <f>IF(Q27=0,"",ROUND(R27/Q27*100,1))</f>
        <v>275</v>
      </c>
      <c r="T27" s="124">
        <v>212</v>
      </c>
      <c r="U27" s="124">
        <v>303</v>
      </c>
      <c r="V27" s="155">
        <f>IF(T27=0,"",ROUND(U27/T27*100,1))</f>
        <v>142.9</v>
      </c>
      <c r="W27" s="156">
        <v>154</v>
      </c>
      <c r="X27" s="156">
        <v>214</v>
      </c>
      <c r="Y27" s="155">
        <f>IF(W27=0,"",ROUND(X27/W27*100,1))</f>
        <v>139</v>
      </c>
      <c r="Z27" s="124">
        <v>136</v>
      </c>
      <c r="AA27" s="124">
        <v>183</v>
      </c>
      <c r="AB27" s="155">
        <f>IF(Z27=0,"",ROUND(AA27/Z27*100,1))</f>
        <v>134.6</v>
      </c>
      <c r="AC27" s="106"/>
      <c r="AD27" s="107"/>
      <c r="AE27" s="107"/>
      <c r="AF27" s="107"/>
    </row>
    <row r="28" spans="1:32" s="108" customFormat="1" ht="16.2" customHeight="1" x14ac:dyDescent="0.3">
      <c r="A28" s="153" t="s">
        <v>70</v>
      </c>
      <c r="B28" s="156">
        <v>1003</v>
      </c>
      <c r="C28" s="156">
        <v>1387</v>
      </c>
      <c r="D28" s="155">
        <f>IF(B28=0,"",ROUND(C28/B28*100,1))</f>
        <v>138.30000000000001</v>
      </c>
      <c r="E28" s="156">
        <v>496</v>
      </c>
      <c r="F28" s="156">
        <v>830</v>
      </c>
      <c r="G28" s="155">
        <f>IF(E28=0,"",ROUND(F28/E28*100,1))</f>
        <v>167.3</v>
      </c>
      <c r="H28" s="124">
        <v>295</v>
      </c>
      <c r="I28" s="124">
        <v>148</v>
      </c>
      <c r="J28" s="155">
        <f>IF(H28=0,"",ROUND(I28/H28*100,1))</f>
        <v>50.2</v>
      </c>
      <c r="K28" s="156">
        <v>10</v>
      </c>
      <c r="L28" s="156">
        <v>23</v>
      </c>
      <c r="M28" s="155">
        <f>IF(K28=0,"",ROUND(L28/K28*100,1))</f>
        <v>230</v>
      </c>
      <c r="N28" s="124">
        <v>18</v>
      </c>
      <c r="O28" s="124">
        <v>0</v>
      </c>
      <c r="P28" s="155">
        <f>IF(N28=0,"",ROUND(O28/N28*100,1))</f>
        <v>0</v>
      </c>
      <c r="Q28" s="124">
        <v>203</v>
      </c>
      <c r="R28" s="124">
        <v>575</v>
      </c>
      <c r="S28" s="155">
        <f>IF(Q28=0,"",ROUND(R28/Q28*100,1))</f>
        <v>283.3</v>
      </c>
      <c r="T28" s="124">
        <v>709</v>
      </c>
      <c r="U28" s="124">
        <v>893</v>
      </c>
      <c r="V28" s="155">
        <f>IF(T28=0,"",ROUND(U28/T28*100,1))</f>
        <v>126</v>
      </c>
      <c r="W28" s="156">
        <v>340</v>
      </c>
      <c r="X28" s="156">
        <v>360</v>
      </c>
      <c r="Y28" s="155">
        <f>IF(W28=0,"",ROUND(X28/W28*100,1))</f>
        <v>105.9</v>
      </c>
      <c r="Z28" s="124">
        <v>284</v>
      </c>
      <c r="AA28" s="124">
        <v>293</v>
      </c>
      <c r="AB28" s="155">
        <f>IF(Z28=0,"",ROUND(AA28/Z28*100,1))</f>
        <v>103.2</v>
      </c>
      <c r="AC28" s="106"/>
      <c r="AD28" s="107"/>
      <c r="AE28" s="107"/>
      <c r="AF28" s="107"/>
    </row>
    <row r="29" spans="1:32" ht="18" customHeight="1" x14ac:dyDescent="0.3">
      <c r="B29" s="111"/>
      <c r="E29" s="111"/>
      <c r="X29" s="335"/>
      <c r="Y29" s="335"/>
    </row>
  </sheetData>
  <mergeCells count="12">
    <mergeCell ref="N4:P5"/>
    <mergeCell ref="Z4:AB5"/>
    <mergeCell ref="X29:Y29"/>
    <mergeCell ref="Q4:S5"/>
    <mergeCell ref="T4:V5"/>
    <mergeCell ref="W4:Y5"/>
    <mergeCell ref="B1:M1"/>
    <mergeCell ref="B2:M2"/>
    <mergeCell ref="B4:D5"/>
    <mergeCell ref="E4:G5"/>
    <mergeCell ref="H4:J5"/>
    <mergeCell ref="K4:M5"/>
  </mergeCells>
  <phoneticPr fontId="78" type="noConversion"/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AF83"/>
  <sheetViews>
    <sheetView view="pageBreakPreview" zoomScale="87" zoomScaleNormal="75" zoomScaleSheetLayoutView="87" workbookViewId="0">
      <pane xSplit="1" ySplit="6" topLeftCell="B7" activePane="bottomRight" state="frozen"/>
      <selection activeCell="M12" sqref="M12"/>
      <selection pane="topRight" activeCell="M12" sqref="M12"/>
      <selection pane="bottomLeft" activeCell="M12" sqref="M12"/>
      <selection pane="bottomRight" activeCell="B7" sqref="B7"/>
    </sheetView>
  </sheetViews>
  <sheetFormatPr defaultColWidth="9.109375" defaultRowHeight="13.8" x14ac:dyDescent="0.25"/>
  <cols>
    <col min="1" max="1" width="20.6640625" style="49" customWidth="1"/>
    <col min="2" max="2" width="11" style="49" customWidth="1"/>
    <col min="3" max="3" width="9.88671875" style="49" customWidth="1"/>
    <col min="4" max="4" width="8.33203125" style="49" customWidth="1"/>
    <col min="5" max="6" width="11.6640625" style="49" customWidth="1"/>
    <col min="7" max="7" width="7.44140625" style="49" customWidth="1"/>
    <col min="8" max="8" width="11.88671875" style="49" customWidth="1"/>
    <col min="9" max="9" width="11" style="49" customWidth="1"/>
    <col min="10" max="10" width="7.44140625" style="49" customWidth="1"/>
    <col min="11" max="12" width="9.44140625" style="49" customWidth="1"/>
    <col min="13" max="13" width="9" style="49" customWidth="1"/>
    <col min="14" max="14" width="10" style="49" customWidth="1"/>
    <col min="15" max="15" width="9.109375" style="49"/>
    <col min="16" max="16" width="8.109375" style="49" customWidth="1"/>
    <col min="17" max="18" width="9.5546875" style="49" customWidth="1"/>
    <col min="19" max="19" width="8.109375" style="49" customWidth="1"/>
    <col min="20" max="20" width="10.5546875" style="49" customWidth="1"/>
    <col min="21" max="21" width="10.6640625" style="49" customWidth="1"/>
    <col min="22" max="22" width="8.109375" style="49" customWidth="1"/>
    <col min="23" max="23" width="8.33203125" style="49" customWidth="1"/>
    <col min="24" max="24" width="8.44140625" style="49" customWidth="1"/>
    <col min="25" max="25" width="8.33203125" style="49" customWidth="1"/>
    <col min="26" max="16384" width="9.109375" style="49"/>
  </cols>
  <sheetData>
    <row r="1" spans="1:32" s="25" customFormat="1" ht="83.4" customHeight="1" x14ac:dyDescent="0.4">
      <c r="B1" s="242" t="s">
        <v>102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"/>
      <c r="O1" s="24"/>
      <c r="P1" s="24"/>
      <c r="Q1" s="24"/>
      <c r="R1" s="24"/>
      <c r="S1" s="24"/>
      <c r="T1" s="24"/>
      <c r="U1" s="24"/>
      <c r="V1" s="24"/>
      <c r="W1" s="24"/>
      <c r="X1" s="243"/>
      <c r="Y1" s="243"/>
      <c r="Z1" s="126"/>
      <c r="AB1" s="148" t="s">
        <v>23</v>
      </c>
    </row>
    <row r="2" spans="1:32" s="28" customFormat="1" ht="14.25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37" t="s">
        <v>6</v>
      </c>
      <c r="N2" s="137"/>
      <c r="O2" s="26"/>
      <c r="P2" s="26"/>
      <c r="Q2" s="27"/>
      <c r="R2" s="27"/>
      <c r="S2" s="27"/>
      <c r="T2" s="27"/>
      <c r="U2" s="27"/>
      <c r="V2" s="27"/>
      <c r="X2" s="246"/>
      <c r="Y2" s="246"/>
      <c r="Z2" s="244"/>
      <c r="AA2" s="244"/>
      <c r="AB2" s="245" t="s">
        <v>6</v>
      </c>
      <c r="AC2" s="245"/>
    </row>
    <row r="3" spans="1:32" s="30" customFormat="1" ht="67.5" customHeight="1" x14ac:dyDescent="0.3">
      <c r="A3" s="235"/>
      <c r="B3" s="236" t="s">
        <v>34</v>
      </c>
      <c r="C3" s="236"/>
      <c r="D3" s="236"/>
      <c r="E3" s="236" t="s">
        <v>35</v>
      </c>
      <c r="F3" s="236"/>
      <c r="G3" s="236"/>
      <c r="H3" s="236" t="s">
        <v>20</v>
      </c>
      <c r="I3" s="236"/>
      <c r="J3" s="236"/>
      <c r="K3" s="236" t="s">
        <v>11</v>
      </c>
      <c r="L3" s="236"/>
      <c r="M3" s="236"/>
      <c r="N3" s="236" t="s">
        <v>12</v>
      </c>
      <c r="O3" s="236"/>
      <c r="P3" s="236"/>
      <c r="Q3" s="239" t="s">
        <v>10</v>
      </c>
      <c r="R3" s="240"/>
      <c r="S3" s="241"/>
      <c r="T3" s="236" t="s">
        <v>29</v>
      </c>
      <c r="U3" s="236"/>
      <c r="V3" s="236"/>
      <c r="W3" s="236" t="s">
        <v>13</v>
      </c>
      <c r="X3" s="236"/>
      <c r="Y3" s="236"/>
      <c r="Z3" s="236" t="s">
        <v>17</v>
      </c>
      <c r="AA3" s="236"/>
      <c r="AB3" s="236"/>
    </row>
    <row r="4" spans="1:32" s="31" customFormat="1" ht="19.5" customHeight="1" x14ac:dyDescent="0.3">
      <c r="A4" s="235"/>
      <c r="B4" s="237" t="s">
        <v>26</v>
      </c>
      <c r="C4" s="237" t="s">
        <v>39</v>
      </c>
      <c r="D4" s="238" t="s">
        <v>3</v>
      </c>
      <c r="E4" s="237" t="s">
        <v>26</v>
      </c>
      <c r="F4" s="237" t="s">
        <v>39</v>
      </c>
      <c r="G4" s="238" t="s">
        <v>3</v>
      </c>
      <c r="H4" s="237" t="s">
        <v>26</v>
      </c>
      <c r="I4" s="237" t="s">
        <v>39</v>
      </c>
      <c r="J4" s="238" t="s">
        <v>3</v>
      </c>
      <c r="K4" s="237" t="s">
        <v>26</v>
      </c>
      <c r="L4" s="237" t="s">
        <v>39</v>
      </c>
      <c r="M4" s="238" t="s">
        <v>3</v>
      </c>
      <c r="N4" s="237" t="s">
        <v>26</v>
      </c>
      <c r="O4" s="237" t="s">
        <v>39</v>
      </c>
      <c r="P4" s="238" t="s">
        <v>3</v>
      </c>
      <c r="Q4" s="237" t="s">
        <v>26</v>
      </c>
      <c r="R4" s="237" t="s">
        <v>39</v>
      </c>
      <c r="S4" s="238" t="s">
        <v>3</v>
      </c>
      <c r="T4" s="237" t="s">
        <v>26</v>
      </c>
      <c r="U4" s="237" t="s">
        <v>39</v>
      </c>
      <c r="V4" s="238" t="s">
        <v>3</v>
      </c>
      <c r="W4" s="237" t="s">
        <v>26</v>
      </c>
      <c r="X4" s="237" t="s">
        <v>39</v>
      </c>
      <c r="Y4" s="238" t="s">
        <v>3</v>
      </c>
      <c r="Z4" s="237" t="s">
        <v>26</v>
      </c>
      <c r="AA4" s="237" t="s">
        <v>39</v>
      </c>
      <c r="AB4" s="238" t="s">
        <v>3</v>
      </c>
    </row>
    <row r="5" spans="1:32" s="31" customFormat="1" ht="15.75" customHeight="1" x14ac:dyDescent="0.3">
      <c r="A5" s="235"/>
      <c r="B5" s="237"/>
      <c r="C5" s="237"/>
      <c r="D5" s="238"/>
      <c r="E5" s="237"/>
      <c r="F5" s="237"/>
      <c r="G5" s="238"/>
      <c r="H5" s="237"/>
      <c r="I5" s="237"/>
      <c r="J5" s="238"/>
      <c r="K5" s="237"/>
      <c r="L5" s="237"/>
      <c r="M5" s="238"/>
      <c r="N5" s="237"/>
      <c r="O5" s="237"/>
      <c r="P5" s="238"/>
      <c r="Q5" s="237"/>
      <c r="R5" s="237"/>
      <c r="S5" s="238"/>
      <c r="T5" s="237"/>
      <c r="U5" s="237"/>
      <c r="V5" s="238"/>
      <c r="W5" s="237"/>
      <c r="X5" s="237"/>
      <c r="Y5" s="238"/>
      <c r="Z5" s="237"/>
      <c r="AA5" s="237"/>
      <c r="AB5" s="238"/>
    </row>
    <row r="6" spans="1:32" s="129" customFormat="1" ht="11.25" customHeight="1" x14ac:dyDescent="0.25">
      <c r="A6" s="127" t="s">
        <v>4</v>
      </c>
      <c r="B6" s="128">
        <v>1</v>
      </c>
      <c r="C6" s="128">
        <v>2</v>
      </c>
      <c r="D6" s="128">
        <v>3</v>
      </c>
      <c r="E6" s="128">
        <v>4</v>
      </c>
      <c r="F6" s="128">
        <v>5</v>
      </c>
      <c r="G6" s="128">
        <v>6</v>
      </c>
      <c r="H6" s="128">
        <v>7</v>
      </c>
      <c r="I6" s="128">
        <v>8</v>
      </c>
      <c r="J6" s="128">
        <v>9</v>
      </c>
      <c r="K6" s="128">
        <v>10</v>
      </c>
      <c r="L6" s="128">
        <v>11</v>
      </c>
      <c r="M6" s="128">
        <v>12</v>
      </c>
      <c r="N6" s="128">
        <v>13</v>
      </c>
      <c r="O6" s="128">
        <v>14</v>
      </c>
      <c r="P6" s="128">
        <v>15</v>
      </c>
      <c r="Q6" s="128">
        <v>16</v>
      </c>
      <c r="R6" s="128">
        <v>17</v>
      </c>
      <c r="S6" s="128">
        <v>18</v>
      </c>
      <c r="T6" s="128">
        <v>19</v>
      </c>
      <c r="U6" s="128">
        <v>20</v>
      </c>
      <c r="V6" s="128">
        <v>21</v>
      </c>
      <c r="W6" s="128">
        <v>22</v>
      </c>
      <c r="X6" s="128">
        <v>23</v>
      </c>
      <c r="Y6" s="128">
        <v>24</v>
      </c>
      <c r="Z6" s="128">
        <v>25</v>
      </c>
      <c r="AA6" s="128">
        <v>26</v>
      </c>
      <c r="AB6" s="128">
        <v>27</v>
      </c>
    </row>
    <row r="7" spans="1:32" s="38" customFormat="1" ht="18" customHeight="1" x14ac:dyDescent="0.25">
      <c r="A7" s="104" t="s">
        <v>71</v>
      </c>
      <c r="B7" s="35">
        <f>SUM(B8:B27)</f>
        <v>6961</v>
      </c>
      <c r="C7" s="35">
        <f>SUM(C8:C27)</f>
        <v>7091</v>
      </c>
      <c r="D7" s="36">
        <f t="shared" ref="D7:D27" si="0">C7/B7*100</f>
        <v>101.86754776612557</v>
      </c>
      <c r="E7" s="35">
        <f t="shared" ref="E7:F7" si="1">SUM(E8:E27)</f>
        <v>5284</v>
      </c>
      <c r="F7" s="35">
        <f t="shared" si="1"/>
        <v>5703</v>
      </c>
      <c r="G7" s="36">
        <f t="shared" ref="G7:G27" si="2">F7/E7*100</f>
        <v>107.92959878879638</v>
      </c>
      <c r="H7" s="35">
        <f t="shared" ref="H7" si="3">SUM(H8:H27)</f>
        <v>1180</v>
      </c>
      <c r="I7" s="35">
        <f t="shared" ref="I7" si="4">SUM(I8:I27)</f>
        <v>1029</v>
      </c>
      <c r="J7" s="36">
        <f t="shared" ref="J7:J27" si="5">I7/H7*100</f>
        <v>87.20338983050847</v>
      </c>
      <c r="K7" s="35">
        <f t="shared" ref="K7" si="6">SUM(K8:K27)</f>
        <v>372</v>
      </c>
      <c r="L7" s="35">
        <f t="shared" ref="L7" si="7">SUM(L8:L27)</f>
        <v>347</v>
      </c>
      <c r="M7" s="36">
        <f t="shared" ref="M7:M27" si="8">L7/K7*100</f>
        <v>93.27956989247312</v>
      </c>
      <c r="N7" s="35">
        <f t="shared" ref="N7" si="9">SUM(N8:N27)</f>
        <v>265</v>
      </c>
      <c r="O7" s="35">
        <f t="shared" ref="O7" si="10">SUM(O8:O27)</f>
        <v>147</v>
      </c>
      <c r="P7" s="36">
        <f t="shared" ref="P7:P27" si="11">O7/N7*100</f>
        <v>55.471698113207545</v>
      </c>
      <c r="Q7" s="35">
        <f t="shared" ref="Q7" si="12">SUM(Q8:Q27)</f>
        <v>4052</v>
      </c>
      <c r="R7" s="35">
        <f t="shared" ref="R7" si="13">SUM(R8:R27)</f>
        <v>4647</v>
      </c>
      <c r="S7" s="36">
        <f t="shared" ref="S7:S27" si="14">R7/Q7*100</f>
        <v>114.68410661401778</v>
      </c>
      <c r="T7" s="35">
        <f t="shared" ref="T7" si="15">SUM(T8:T27)</f>
        <v>4557</v>
      </c>
      <c r="U7" s="35">
        <f t="shared" ref="U7" si="16">SUM(U8:U27)</f>
        <v>4212</v>
      </c>
      <c r="V7" s="36">
        <f t="shared" ref="V7:V27" si="17">U7/T7*100</f>
        <v>92.429229756418692</v>
      </c>
      <c r="W7" s="35">
        <f t="shared" ref="W7" si="18">SUM(W8:W27)</f>
        <v>3130</v>
      </c>
      <c r="X7" s="35">
        <f t="shared" ref="X7" si="19">SUM(X8:X27)</f>
        <v>2903</v>
      </c>
      <c r="Y7" s="36">
        <f t="shared" ref="Y7:Y27" si="20">X7/W7*100</f>
        <v>92.74760383386581</v>
      </c>
      <c r="Z7" s="35">
        <f t="shared" ref="Z7" si="21">SUM(Z8:Z27)</f>
        <v>2541</v>
      </c>
      <c r="AA7" s="35">
        <f t="shared" ref="AA7" si="22">SUM(AA8:AA27)</f>
        <v>2394</v>
      </c>
      <c r="AB7" s="36">
        <f t="shared" ref="AB7:AB27" si="23">AA7/Z7*100</f>
        <v>94.214876033057848</v>
      </c>
      <c r="AC7" s="37"/>
      <c r="AF7" s="45"/>
    </row>
    <row r="8" spans="1:32" s="45" customFormat="1" ht="18" customHeight="1" x14ac:dyDescent="0.25">
      <c r="A8" s="139" t="s">
        <v>51</v>
      </c>
      <c r="B8" s="40">
        <v>312</v>
      </c>
      <c r="C8" s="40">
        <v>420</v>
      </c>
      <c r="D8" s="41">
        <f t="shared" si="0"/>
        <v>134.61538461538461</v>
      </c>
      <c r="E8" s="40">
        <v>293</v>
      </c>
      <c r="F8" s="40">
        <v>414</v>
      </c>
      <c r="G8" s="41">
        <f t="shared" si="2"/>
        <v>141.29692832764505</v>
      </c>
      <c r="H8" s="40">
        <v>59</v>
      </c>
      <c r="I8" s="40">
        <v>56</v>
      </c>
      <c r="J8" s="41">
        <f t="shared" si="5"/>
        <v>94.915254237288138</v>
      </c>
      <c r="K8" s="40">
        <v>7</v>
      </c>
      <c r="L8" s="40">
        <v>15</v>
      </c>
      <c r="M8" s="41">
        <f t="shared" si="8"/>
        <v>214.28571428571428</v>
      </c>
      <c r="N8" s="40">
        <v>25</v>
      </c>
      <c r="O8" s="40">
        <v>20</v>
      </c>
      <c r="P8" s="41">
        <f t="shared" si="11"/>
        <v>80</v>
      </c>
      <c r="Q8" s="40">
        <v>263</v>
      </c>
      <c r="R8" s="138">
        <v>399</v>
      </c>
      <c r="S8" s="41">
        <f t="shared" si="14"/>
        <v>151.71102661596959</v>
      </c>
      <c r="T8" s="40">
        <v>203</v>
      </c>
      <c r="U8" s="138">
        <v>223</v>
      </c>
      <c r="V8" s="41">
        <f t="shared" si="17"/>
        <v>109.85221674876848</v>
      </c>
      <c r="W8" s="40">
        <v>199</v>
      </c>
      <c r="X8" s="138">
        <v>219</v>
      </c>
      <c r="Y8" s="41">
        <f t="shared" si="20"/>
        <v>110.0502512562814</v>
      </c>
      <c r="Z8" s="40">
        <v>165</v>
      </c>
      <c r="AA8" s="138">
        <v>189</v>
      </c>
      <c r="AB8" s="41">
        <f t="shared" si="23"/>
        <v>114.54545454545455</v>
      </c>
      <c r="AC8" s="37"/>
      <c r="AD8" s="44"/>
    </row>
    <row r="9" spans="1:32" s="46" customFormat="1" ht="18" customHeight="1" x14ac:dyDescent="0.25">
      <c r="A9" s="139" t="s">
        <v>52</v>
      </c>
      <c r="B9" s="40">
        <v>282</v>
      </c>
      <c r="C9" s="40">
        <v>257</v>
      </c>
      <c r="D9" s="41">
        <f t="shared" si="0"/>
        <v>91.134751773049643</v>
      </c>
      <c r="E9" s="40">
        <v>203</v>
      </c>
      <c r="F9" s="40">
        <v>206</v>
      </c>
      <c r="G9" s="41">
        <f t="shared" si="2"/>
        <v>101.47783251231527</v>
      </c>
      <c r="H9" s="40">
        <v>65</v>
      </c>
      <c r="I9" s="40">
        <v>49</v>
      </c>
      <c r="J9" s="41">
        <f t="shared" si="5"/>
        <v>75.384615384615387</v>
      </c>
      <c r="K9" s="40">
        <v>23</v>
      </c>
      <c r="L9" s="40">
        <v>35</v>
      </c>
      <c r="M9" s="41">
        <f t="shared" si="8"/>
        <v>152.17391304347828</v>
      </c>
      <c r="N9" s="40">
        <v>18</v>
      </c>
      <c r="O9" s="40">
        <v>4</v>
      </c>
      <c r="P9" s="41">
        <f t="shared" si="11"/>
        <v>22.222222222222221</v>
      </c>
      <c r="Q9" s="40">
        <v>161</v>
      </c>
      <c r="R9" s="138">
        <v>192</v>
      </c>
      <c r="S9" s="41">
        <f t="shared" si="14"/>
        <v>119.25465838509317</v>
      </c>
      <c r="T9" s="40">
        <v>162</v>
      </c>
      <c r="U9" s="138">
        <v>148</v>
      </c>
      <c r="V9" s="41">
        <f t="shared" si="17"/>
        <v>91.358024691358025</v>
      </c>
      <c r="W9" s="40">
        <v>110</v>
      </c>
      <c r="X9" s="138">
        <v>102</v>
      </c>
      <c r="Y9" s="41">
        <f t="shared" si="20"/>
        <v>92.72727272727272</v>
      </c>
      <c r="Z9" s="40">
        <v>83</v>
      </c>
      <c r="AA9" s="138">
        <v>99</v>
      </c>
      <c r="AB9" s="41">
        <f t="shared" si="23"/>
        <v>119.27710843373494</v>
      </c>
      <c r="AC9" s="37"/>
      <c r="AD9" s="44"/>
    </row>
    <row r="10" spans="1:32" s="45" customFormat="1" ht="18" customHeight="1" x14ac:dyDescent="0.25">
      <c r="A10" s="139" t="s">
        <v>53</v>
      </c>
      <c r="B10" s="40">
        <v>258</v>
      </c>
      <c r="C10" s="40">
        <v>175</v>
      </c>
      <c r="D10" s="41">
        <f t="shared" si="0"/>
        <v>67.829457364341081</v>
      </c>
      <c r="E10" s="40">
        <v>252</v>
      </c>
      <c r="F10" s="40">
        <v>171</v>
      </c>
      <c r="G10" s="41">
        <f t="shared" si="2"/>
        <v>67.857142857142861</v>
      </c>
      <c r="H10" s="40">
        <v>82</v>
      </c>
      <c r="I10" s="40">
        <v>45</v>
      </c>
      <c r="J10" s="41">
        <f t="shared" si="5"/>
        <v>54.878048780487809</v>
      </c>
      <c r="K10" s="40">
        <v>57</v>
      </c>
      <c r="L10" s="40">
        <v>28</v>
      </c>
      <c r="M10" s="41">
        <f t="shared" si="8"/>
        <v>49.122807017543856</v>
      </c>
      <c r="N10" s="40">
        <v>41</v>
      </c>
      <c r="O10" s="40">
        <v>10</v>
      </c>
      <c r="P10" s="41">
        <f t="shared" si="11"/>
        <v>24.390243902439025</v>
      </c>
      <c r="Q10" s="40">
        <v>219</v>
      </c>
      <c r="R10" s="138">
        <v>162</v>
      </c>
      <c r="S10" s="41">
        <f t="shared" si="14"/>
        <v>73.972602739726028</v>
      </c>
      <c r="T10" s="40">
        <v>122</v>
      </c>
      <c r="U10" s="138">
        <v>93</v>
      </c>
      <c r="V10" s="41">
        <f t="shared" si="17"/>
        <v>76.229508196721312</v>
      </c>
      <c r="W10" s="40">
        <v>117</v>
      </c>
      <c r="X10" s="138">
        <v>90</v>
      </c>
      <c r="Y10" s="41">
        <f t="shared" si="20"/>
        <v>76.923076923076934</v>
      </c>
      <c r="Z10" s="40">
        <v>89</v>
      </c>
      <c r="AA10" s="138">
        <v>61</v>
      </c>
      <c r="AB10" s="41">
        <f t="shared" si="23"/>
        <v>68.539325842696627</v>
      </c>
      <c r="AC10" s="37"/>
      <c r="AD10" s="44"/>
    </row>
    <row r="11" spans="1:32" s="45" customFormat="1" ht="18" customHeight="1" x14ac:dyDescent="0.25">
      <c r="A11" s="139" t="s">
        <v>54</v>
      </c>
      <c r="B11" s="40">
        <v>193</v>
      </c>
      <c r="C11" s="40">
        <v>213</v>
      </c>
      <c r="D11" s="41">
        <f t="shared" si="0"/>
        <v>110.36269430051813</v>
      </c>
      <c r="E11" s="40">
        <v>183</v>
      </c>
      <c r="F11" s="40">
        <v>205</v>
      </c>
      <c r="G11" s="41">
        <f t="shared" si="2"/>
        <v>112.02185792349727</v>
      </c>
      <c r="H11" s="40">
        <v>60</v>
      </c>
      <c r="I11" s="40">
        <v>51</v>
      </c>
      <c r="J11" s="41">
        <f t="shared" si="5"/>
        <v>85</v>
      </c>
      <c r="K11" s="40">
        <v>16</v>
      </c>
      <c r="L11" s="40">
        <v>14</v>
      </c>
      <c r="M11" s="41">
        <f t="shared" si="8"/>
        <v>87.5</v>
      </c>
      <c r="N11" s="40">
        <v>6</v>
      </c>
      <c r="O11" s="40">
        <v>1</v>
      </c>
      <c r="P11" s="41">
        <f t="shared" si="11"/>
        <v>16.666666666666664</v>
      </c>
      <c r="Q11" s="40">
        <v>147</v>
      </c>
      <c r="R11" s="138">
        <v>179</v>
      </c>
      <c r="S11" s="41">
        <f t="shared" si="14"/>
        <v>121.76870748299319</v>
      </c>
      <c r="T11" s="40">
        <v>99</v>
      </c>
      <c r="U11" s="138">
        <v>121</v>
      </c>
      <c r="V11" s="41">
        <f t="shared" si="17"/>
        <v>122.22222222222223</v>
      </c>
      <c r="W11" s="40">
        <v>92</v>
      </c>
      <c r="X11" s="138">
        <v>117</v>
      </c>
      <c r="Y11" s="41">
        <f t="shared" si="20"/>
        <v>127.17391304347827</v>
      </c>
      <c r="Z11" s="40">
        <v>72</v>
      </c>
      <c r="AA11" s="138">
        <v>92</v>
      </c>
      <c r="AB11" s="41">
        <f t="shared" si="23"/>
        <v>127.77777777777777</v>
      </c>
      <c r="AC11" s="37"/>
      <c r="AD11" s="44"/>
    </row>
    <row r="12" spans="1:32" s="45" customFormat="1" ht="18" customHeight="1" x14ac:dyDescent="0.25">
      <c r="A12" s="139" t="s">
        <v>55</v>
      </c>
      <c r="B12" s="40">
        <v>103</v>
      </c>
      <c r="C12" s="40">
        <v>65</v>
      </c>
      <c r="D12" s="41">
        <f t="shared" si="0"/>
        <v>63.10679611650486</v>
      </c>
      <c r="E12" s="40">
        <v>101</v>
      </c>
      <c r="F12" s="40">
        <v>61</v>
      </c>
      <c r="G12" s="41">
        <f t="shared" si="2"/>
        <v>60.396039603960396</v>
      </c>
      <c r="H12" s="40">
        <v>12</v>
      </c>
      <c r="I12" s="40">
        <v>6</v>
      </c>
      <c r="J12" s="41">
        <f t="shared" si="5"/>
        <v>50</v>
      </c>
      <c r="K12" s="40">
        <v>3</v>
      </c>
      <c r="L12" s="40">
        <v>3</v>
      </c>
      <c r="M12" s="41">
        <f t="shared" si="8"/>
        <v>100</v>
      </c>
      <c r="N12" s="40">
        <v>5</v>
      </c>
      <c r="O12" s="40">
        <v>4</v>
      </c>
      <c r="P12" s="41">
        <f t="shared" si="11"/>
        <v>80</v>
      </c>
      <c r="Q12" s="40">
        <v>86</v>
      </c>
      <c r="R12" s="138">
        <v>58</v>
      </c>
      <c r="S12" s="41">
        <f t="shared" si="14"/>
        <v>67.441860465116278</v>
      </c>
      <c r="T12" s="40">
        <v>59</v>
      </c>
      <c r="U12" s="138">
        <v>34</v>
      </c>
      <c r="V12" s="41">
        <f t="shared" si="17"/>
        <v>57.627118644067799</v>
      </c>
      <c r="W12" s="40">
        <v>57</v>
      </c>
      <c r="X12" s="138">
        <v>31</v>
      </c>
      <c r="Y12" s="41">
        <f t="shared" si="20"/>
        <v>54.385964912280706</v>
      </c>
      <c r="Z12" s="40">
        <v>53</v>
      </c>
      <c r="AA12" s="138">
        <v>25</v>
      </c>
      <c r="AB12" s="41">
        <f t="shared" si="23"/>
        <v>47.169811320754718</v>
      </c>
      <c r="AC12" s="37"/>
      <c r="AD12" s="44"/>
    </row>
    <row r="13" spans="1:32" s="45" customFormat="1" ht="18" customHeight="1" x14ac:dyDescent="0.25">
      <c r="A13" s="139" t="s">
        <v>56</v>
      </c>
      <c r="B13" s="40">
        <v>112</v>
      </c>
      <c r="C13" s="40">
        <v>96</v>
      </c>
      <c r="D13" s="41">
        <f t="shared" si="0"/>
        <v>85.714285714285708</v>
      </c>
      <c r="E13" s="40">
        <v>99</v>
      </c>
      <c r="F13" s="40">
        <v>86</v>
      </c>
      <c r="G13" s="41">
        <f t="shared" si="2"/>
        <v>86.868686868686879</v>
      </c>
      <c r="H13" s="40">
        <v>14</v>
      </c>
      <c r="I13" s="40">
        <v>13</v>
      </c>
      <c r="J13" s="41">
        <f t="shared" si="5"/>
        <v>92.857142857142861</v>
      </c>
      <c r="K13" s="40">
        <v>7</v>
      </c>
      <c r="L13" s="40">
        <v>6</v>
      </c>
      <c r="M13" s="41">
        <f t="shared" si="8"/>
        <v>85.714285714285708</v>
      </c>
      <c r="N13" s="40">
        <v>14</v>
      </c>
      <c r="O13" s="40">
        <v>11</v>
      </c>
      <c r="P13" s="41">
        <f t="shared" si="11"/>
        <v>78.571428571428569</v>
      </c>
      <c r="Q13" s="40">
        <v>89</v>
      </c>
      <c r="R13" s="138">
        <v>70</v>
      </c>
      <c r="S13" s="41">
        <f t="shared" si="14"/>
        <v>78.651685393258433</v>
      </c>
      <c r="T13" s="40">
        <v>75</v>
      </c>
      <c r="U13" s="138">
        <v>50</v>
      </c>
      <c r="V13" s="41">
        <f t="shared" si="17"/>
        <v>66.666666666666657</v>
      </c>
      <c r="W13" s="40">
        <v>72</v>
      </c>
      <c r="X13" s="138">
        <v>41</v>
      </c>
      <c r="Y13" s="41">
        <f t="shared" si="20"/>
        <v>56.944444444444443</v>
      </c>
      <c r="Z13" s="40">
        <v>48</v>
      </c>
      <c r="AA13" s="138">
        <v>30</v>
      </c>
      <c r="AB13" s="41">
        <f t="shared" si="23"/>
        <v>62.5</v>
      </c>
      <c r="AC13" s="37"/>
      <c r="AD13" s="44"/>
    </row>
    <row r="14" spans="1:32" s="45" customFormat="1" ht="18" customHeight="1" x14ac:dyDescent="0.25">
      <c r="A14" s="139" t="s">
        <v>57</v>
      </c>
      <c r="B14" s="40">
        <v>555</v>
      </c>
      <c r="C14" s="40">
        <v>642</v>
      </c>
      <c r="D14" s="41">
        <f t="shared" si="0"/>
        <v>115.67567567567568</v>
      </c>
      <c r="E14" s="40">
        <v>517</v>
      </c>
      <c r="F14" s="40">
        <v>605</v>
      </c>
      <c r="G14" s="41">
        <f t="shared" si="2"/>
        <v>117.02127659574468</v>
      </c>
      <c r="H14" s="40">
        <v>92</v>
      </c>
      <c r="I14" s="40">
        <v>121</v>
      </c>
      <c r="J14" s="41">
        <f t="shared" si="5"/>
        <v>131.52173913043478</v>
      </c>
      <c r="K14" s="40">
        <v>27</v>
      </c>
      <c r="L14" s="40">
        <v>45</v>
      </c>
      <c r="M14" s="41">
        <f t="shared" si="8"/>
        <v>166.66666666666669</v>
      </c>
      <c r="N14" s="40">
        <v>16</v>
      </c>
      <c r="O14" s="40">
        <v>6</v>
      </c>
      <c r="P14" s="41">
        <f t="shared" si="11"/>
        <v>37.5</v>
      </c>
      <c r="Q14" s="40">
        <v>365</v>
      </c>
      <c r="R14" s="138">
        <v>408</v>
      </c>
      <c r="S14" s="41">
        <f t="shared" si="14"/>
        <v>111.78082191780823</v>
      </c>
      <c r="T14" s="40">
        <v>402</v>
      </c>
      <c r="U14" s="138">
        <v>393</v>
      </c>
      <c r="V14" s="41">
        <f t="shared" si="17"/>
        <v>97.761194029850756</v>
      </c>
      <c r="W14" s="40">
        <v>374</v>
      </c>
      <c r="X14" s="138">
        <v>364</v>
      </c>
      <c r="Y14" s="41">
        <f t="shared" si="20"/>
        <v>97.326203208556151</v>
      </c>
      <c r="Z14" s="40">
        <v>283</v>
      </c>
      <c r="AA14" s="138">
        <v>292</v>
      </c>
      <c r="AB14" s="41">
        <f t="shared" si="23"/>
        <v>103.18021201413427</v>
      </c>
      <c r="AC14" s="37"/>
      <c r="AD14" s="44"/>
    </row>
    <row r="15" spans="1:32" s="45" customFormat="1" ht="18" customHeight="1" x14ac:dyDescent="0.25">
      <c r="A15" s="139" t="s">
        <v>58</v>
      </c>
      <c r="B15" s="40">
        <v>510</v>
      </c>
      <c r="C15" s="40">
        <v>583</v>
      </c>
      <c r="D15" s="41">
        <f t="shared" si="0"/>
        <v>114.31372549019608</v>
      </c>
      <c r="E15" s="40">
        <v>434</v>
      </c>
      <c r="F15" s="40">
        <v>533</v>
      </c>
      <c r="G15" s="41">
        <f t="shared" si="2"/>
        <v>122.81105990783409</v>
      </c>
      <c r="H15" s="40">
        <v>135</v>
      </c>
      <c r="I15" s="40">
        <v>122</v>
      </c>
      <c r="J15" s="41">
        <f t="shared" si="5"/>
        <v>90.370370370370367</v>
      </c>
      <c r="K15" s="40">
        <v>25</v>
      </c>
      <c r="L15" s="40">
        <v>20</v>
      </c>
      <c r="M15" s="41">
        <f t="shared" si="8"/>
        <v>80</v>
      </c>
      <c r="N15" s="40">
        <v>9</v>
      </c>
      <c r="O15" s="40">
        <v>0</v>
      </c>
      <c r="P15" s="41">
        <f t="shared" si="11"/>
        <v>0</v>
      </c>
      <c r="Q15" s="40">
        <v>332</v>
      </c>
      <c r="R15" s="138">
        <v>472</v>
      </c>
      <c r="S15" s="41">
        <f t="shared" si="14"/>
        <v>142.16867469879517</v>
      </c>
      <c r="T15" s="40">
        <v>301</v>
      </c>
      <c r="U15" s="138">
        <v>311</v>
      </c>
      <c r="V15" s="41">
        <f t="shared" si="17"/>
        <v>103.32225913621262</v>
      </c>
      <c r="W15" s="40">
        <v>244</v>
      </c>
      <c r="X15" s="138">
        <v>264</v>
      </c>
      <c r="Y15" s="41">
        <f t="shared" si="20"/>
        <v>108.19672131147541</v>
      </c>
      <c r="Z15" s="40">
        <v>208</v>
      </c>
      <c r="AA15" s="138">
        <v>233</v>
      </c>
      <c r="AB15" s="41">
        <f t="shared" si="23"/>
        <v>112.01923076923077</v>
      </c>
      <c r="AC15" s="37"/>
      <c r="AD15" s="44"/>
    </row>
    <row r="16" spans="1:32" s="45" customFormat="1" ht="18" customHeight="1" x14ac:dyDescent="0.25">
      <c r="A16" s="139" t="s">
        <v>59</v>
      </c>
      <c r="B16" s="40">
        <v>205</v>
      </c>
      <c r="C16" s="40">
        <v>188</v>
      </c>
      <c r="D16" s="41">
        <f t="shared" si="0"/>
        <v>91.707317073170742</v>
      </c>
      <c r="E16" s="40">
        <v>156</v>
      </c>
      <c r="F16" s="40">
        <v>158</v>
      </c>
      <c r="G16" s="41">
        <f t="shared" si="2"/>
        <v>101.28205128205127</v>
      </c>
      <c r="H16" s="40">
        <v>52</v>
      </c>
      <c r="I16" s="40">
        <v>35</v>
      </c>
      <c r="J16" s="41">
        <f t="shared" si="5"/>
        <v>67.307692307692307</v>
      </c>
      <c r="K16" s="40">
        <v>10</v>
      </c>
      <c r="L16" s="40">
        <v>18</v>
      </c>
      <c r="M16" s="41">
        <f t="shared" si="8"/>
        <v>180</v>
      </c>
      <c r="N16" s="40">
        <v>7</v>
      </c>
      <c r="O16" s="40">
        <v>21</v>
      </c>
      <c r="P16" s="41">
        <f t="shared" si="11"/>
        <v>300</v>
      </c>
      <c r="Q16" s="40">
        <v>131</v>
      </c>
      <c r="R16" s="138">
        <v>148</v>
      </c>
      <c r="S16" s="41">
        <f t="shared" si="14"/>
        <v>112.97709923664124</v>
      </c>
      <c r="T16" s="40">
        <v>118</v>
      </c>
      <c r="U16" s="138">
        <v>102</v>
      </c>
      <c r="V16" s="41">
        <f t="shared" si="17"/>
        <v>86.440677966101703</v>
      </c>
      <c r="W16" s="40">
        <v>84</v>
      </c>
      <c r="X16" s="138">
        <v>72</v>
      </c>
      <c r="Y16" s="41">
        <f t="shared" si="20"/>
        <v>85.714285714285708</v>
      </c>
      <c r="Z16" s="40">
        <v>66</v>
      </c>
      <c r="AA16" s="138">
        <v>51</v>
      </c>
      <c r="AB16" s="41">
        <f t="shared" si="23"/>
        <v>77.272727272727266</v>
      </c>
      <c r="AC16" s="37"/>
      <c r="AD16" s="44"/>
    </row>
    <row r="17" spans="1:30" s="45" customFormat="1" ht="18" customHeight="1" x14ac:dyDescent="0.25">
      <c r="A17" s="139" t="s">
        <v>60</v>
      </c>
      <c r="B17" s="40">
        <v>140</v>
      </c>
      <c r="C17" s="40">
        <v>137</v>
      </c>
      <c r="D17" s="41">
        <f t="shared" si="0"/>
        <v>97.857142857142847</v>
      </c>
      <c r="E17" s="40">
        <v>129</v>
      </c>
      <c r="F17" s="40">
        <v>121</v>
      </c>
      <c r="G17" s="41">
        <f t="shared" si="2"/>
        <v>93.798449612403104</v>
      </c>
      <c r="H17" s="40">
        <v>35</v>
      </c>
      <c r="I17" s="40">
        <v>26</v>
      </c>
      <c r="J17" s="41">
        <f t="shared" si="5"/>
        <v>74.285714285714292</v>
      </c>
      <c r="K17" s="40">
        <v>21</v>
      </c>
      <c r="L17" s="40">
        <v>25</v>
      </c>
      <c r="M17" s="41">
        <f t="shared" si="8"/>
        <v>119.04761904761905</v>
      </c>
      <c r="N17" s="40">
        <v>6</v>
      </c>
      <c r="O17" s="40">
        <v>4</v>
      </c>
      <c r="P17" s="41">
        <f t="shared" si="11"/>
        <v>66.666666666666657</v>
      </c>
      <c r="Q17" s="40">
        <v>104</v>
      </c>
      <c r="R17" s="138">
        <v>92</v>
      </c>
      <c r="S17" s="41">
        <f t="shared" si="14"/>
        <v>88.461538461538453</v>
      </c>
      <c r="T17" s="40">
        <v>82</v>
      </c>
      <c r="U17" s="138">
        <v>62</v>
      </c>
      <c r="V17" s="41">
        <f t="shared" si="17"/>
        <v>75.609756097560975</v>
      </c>
      <c r="W17" s="40">
        <v>72</v>
      </c>
      <c r="X17" s="138">
        <v>52</v>
      </c>
      <c r="Y17" s="41">
        <f t="shared" si="20"/>
        <v>72.222222222222214</v>
      </c>
      <c r="Z17" s="40">
        <v>55</v>
      </c>
      <c r="AA17" s="138">
        <v>48</v>
      </c>
      <c r="AB17" s="41">
        <f t="shared" si="23"/>
        <v>87.272727272727266</v>
      </c>
      <c r="AC17" s="37"/>
      <c r="AD17" s="44"/>
    </row>
    <row r="18" spans="1:30" s="45" customFormat="1" ht="18" customHeight="1" x14ac:dyDescent="0.25">
      <c r="A18" s="139" t="s">
        <v>61</v>
      </c>
      <c r="B18" s="40">
        <v>289</v>
      </c>
      <c r="C18" s="40">
        <v>313</v>
      </c>
      <c r="D18" s="41">
        <f t="shared" si="0"/>
        <v>108.30449826989619</v>
      </c>
      <c r="E18" s="40">
        <v>267</v>
      </c>
      <c r="F18" s="40">
        <v>309</v>
      </c>
      <c r="G18" s="41">
        <f t="shared" si="2"/>
        <v>115.73033707865167</v>
      </c>
      <c r="H18" s="40">
        <v>73</v>
      </c>
      <c r="I18" s="40">
        <v>61</v>
      </c>
      <c r="J18" s="41">
        <f t="shared" si="5"/>
        <v>83.561643835616437</v>
      </c>
      <c r="K18" s="40">
        <v>47</v>
      </c>
      <c r="L18" s="40">
        <v>28</v>
      </c>
      <c r="M18" s="41">
        <f t="shared" si="8"/>
        <v>59.574468085106382</v>
      </c>
      <c r="N18" s="40">
        <v>11</v>
      </c>
      <c r="O18" s="40">
        <v>18</v>
      </c>
      <c r="P18" s="41">
        <f t="shared" si="11"/>
        <v>163.63636363636365</v>
      </c>
      <c r="Q18" s="40">
        <v>229</v>
      </c>
      <c r="R18" s="138">
        <v>213</v>
      </c>
      <c r="S18" s="41">
        <f t="shared" si="14"/>
        <v>93.013100436681214</v>
      </c>
      <c r="T18" s="40">
        <v>160</v>
      </c>
      <c r="U18" s="138">
        <v>164</v>
      </c>
      <c r="V18" s="41">
        <f t="shared" si="17"/>
        <v>102.49999999999999</v>
      </c>
      <c r="W18" s="40">
        <v>158</v>
      </c>
      <c r="X18" s="138">
        <v>160</v>
      </c>
      <c r="Y18" s="41">
        <f t="shared" si="20"/>
        <v>101.26582278481013</v>
      </c>
      <c r="Z18" s="40">
        <v>122</v>
      </c>
      <c r="AA18" s="138">
        <v>133</v>
      </c>
      <c r="AB18" s="41">
        <f t="shared" si="23"/>
        <v>109.01639344262296</v>
      </c>
      <c r="AC18" s="37"/>
      <c r="AD18" s="44"/>
    </row>
    <row r="19" spans="1:30" s="45" customFormat="1" ht="18" customHeight="1" x14ac:dyDescent="0.25">
      <c r="A19" s="139" t="s">
        <v>62</v>
      </c>
      <c r="B19" s="40">
        <v>474</v>
      </c>
      <c r="C19" s="40">
        <v>495</v>
      </c>
      <c r="D19" s="41">
        <f t="shared" si="0"/>
        <v>104.43037974683544</v>
      </c>
      <c r="E19" s="40">
        <v>259</v>
      </c>
      <c r="F19" s="40">
        <v>297</v>
      </c>
      <c r="G19" s="41">
        <f t="shared" si="2"/>
        <v>114.67181467181466</v>
      </c>
      <c r="H19" s="40">
        <v>37</v>
      </c>
      <c r="I19" s="40">
        <v>27</v>
      </c>
      <c r="J19" s="41">
        <f t="shared" si="5"/>
        <v>72.972972972972968</v>
      </c>
      <c r="K19" s="40">
        <v>6</v>
      </c>
      <c r="L19" s="40">
        <v>8</v>
      </c>
      <c r="M19" s="41">
        <f t="shared" si="8"/>
        <v>133.33333333333331</v>
      </c>
      <c r="N19" s="40">
        <v>6</v>
      </c>
      <c r="O19" s="40">
        <v>4</v>
      </c>
      <c r="P19" s="41">
        <f t="shared" si="11"/>
        <v>66.666666666666657</v>
      </c>
      <c r="Q19" s="40">
        <v>196</v>
      </c>
      <c r="R19" s="138">
        <v>247</v>
      </c>
      <c r="S19" s="41">
        <f t="shared" si="14"/>
        <v>126.0204081632653</v>
      </c>
      <c r="T19" s="40">
        <v>366</v>
      </c>
      <c r="U19" s="138">
        <v>347</v>
      </c>
      <c r="V19" s="41">
        <f t="shared" si="17"/>
        <v>94.808743169398909</v>
      </c>
      <c r="W19" s="40">
        <v>158</v>
      </c>
      <c r="X19" s="138">
        <v>158</v>
      </c>
      <c r="Y19" s="41">
        <f t="shared" si="20"/>
        <v>100</v>
      </c>
      <c r="Z19" s="40">
        <v>134</v>
      </c>
      <c r="AA19" s="138">
        <v>123</v>
      </c>
      <c r="AB19" s="41">
        <f t="shared" si="23"/>
        <v>91.791044776119406</v>
      </c>
      <c r="AC19" s="37"/>
      <c r="AD19" s="44"/>
    </row>
    <row r="20" spans="1:30" s="45" customFormat="1" ht="18" customHeight="1" x14ac:dyDescent="0.25">
      <c r="A20" s="139" t="s">
        <v>63</v>
      </c>
      <c r="B20" s="40">
        <v>128</v>
      </c>
      <c r="C20" s="40">
        <v>148</v>
      </c>
      <c r="D20" s="41">
        <f t="shared" si="0"/>
        <v>115.625</v>
      </c>
      <c r="E20" s="40">
        <v>111</v>
      </c>
      <c r="F20" s="40">
        <v>129</v>
      </c>
      <c r="G20" s="41">
        <f t="shared" si="2"/>
        <v>116.21621621621621</v>
      </c>
      <c r="H20" s="40">
        <v>22</v>
      </c>
      <c r="I20" s="40">
        <v>18</v>
      </c>
      <c r="J20" s="41">
        <f t="shared" si="5"/>
        <v>81.818181818181827</v>
      </c>
      <c r="K20" s="40">
        <v>6</v>
      </c>
      <c r="L20" s="40">
        <v>1</v>
      </c>
      <c r="M20" s="41">
        <f t="shared" si="8"/>
        <v>16.666666666666664</v>
      </c>
      <c r="N20" s="40">
        <v>3</v>
      </c>
      <c r="O20" s="40">
        <v>7</v>
      </c>
      <c r="P20" s="41">
        <f t="shared" si="11"/>
        <v>233.33333333333334</v>
      </c>
      <c r="Q20" s="40">
        <v>100</v>
      </c>
      <c r="R20" s="138">
        <v>125</v>
      </c>
      <c r="S20" s="41">
        <f t="shared" si="14"/>
        <v>125</v>
      </c>
      <c r="T20" s="40">
        <v>75</v>
      </c>
      <c r="U20" s="138">
        <v>92</v>
      </c>
      <c r="V20" s="41">
        <f t="shared" si="17"/>
        <v>122.66666666666666</v>
      </c>
      <c r="W20" s="40">
        <v>61</v>
      </c>
      <c r="X20" s="138">
        <v>75</v>
      </c>
      <c r="Y20" s="41">
        <f t="shared" si="20"/>
        <v>122.95081967213115</v>
      </c>
      <c r="Z20" s="40">
        <v>39</v>
      </c>
      <c r="AA20" s="138">
        <v>55</v>
      </c>
      <c r="AB20" s="41">
        <f t="shared" si="23"/>
        <v>141.02564102564102</v>
      </c>
      <c r="AC20" s="37"/>
      <c r="AD20" s="44"/>
    </row>
    <row r="21" spans="1:30" s="45" customFormat="1" ht="18" customHeight="1" x14ac:dyDescent="0.25">
      <c r="A21" s="139" t="s">
        <v>64</v>
      </c>
      <c r="B21" s="40">
        <v>104</v>
      </c>
      <c r="C21" s="40">
        <v>71</v>
      </c>
      <c r="D21" s="41">
        <f t="shared" si="0"/>
        <v>68.269230769230774</v>
      </c>
      <c r="E21" s="40">
        <v>103</v>
      </c>
      <c r="F21" s="40">
        <v>70</v>
      </c>
      <c r="G21" s="41">
        <f t="shared" si="2"/>
        <v>67.961165048543691</v>
      </c>
      <c r="H21" s="40">
        <v>13</v>
      </c>
      <c r="I21" s="40">
        <v>9</v>
      </c>
      <c r="J21" s="41">
        <f t="shared" si="5"/>
        <v>69.230769230769226</v>
      </c>
      <c r="K21" s="40">
        <v>11</v>
      </c>
      <c r="L21" s="40">
        <v>0</v>
      </c>
      <c r="M21" s="41">
        <f t="shared" si="8"/>
        <v>0</v>
      </c>
      <c r="N21" s="40">
        <v>0</v>
      </c>
      <c r="O21" s="40">
        <v>1</v>
      </c>
      <c r="P21" s="41"/>
      <c r="Q21" s="40">
        <v>87</v>
      </c>
      <c r="R21" s="138">
        <v>53</v>
      </c>
      <c r="S21" s="41">
        <f t="shared" si="14"/>
        <v>60.919540229885058</v>
      </c>
      <c r="T21" s="40">
        <v>70</v>
      </c>
      <c r="U21" s="138">
        <v>39</v>
      </c>
      <c r="V21" s="41">
        <f t="shared" si="17"/>
        <v>55.714285714285715</v>
      </c>
      <c r="W21" s="40">
        <v>69</v>
      </c>
      <c r="X21" s="138">
        <v>38</v>
      </c>
      <c r="Y21" s="41">
        <f t="shared" si="20"/>
        <v>55.072463768115945</v>
      </c>
      <c r="Z21" s="40">
        <v>53</v>
      </c>
      <c r="AA21" s="138">
        <v>35</v>
      </c>
      <c r="AB21" s="41">
        <f t="shared" si="23"/>
        <v>66.037735849056602</v>
      </c>
      <c r="AC21" s="37"/>
      <c r="AD21" s="44"/>
    </row>
    <row r="22" spans="1:30" s="45" customFormat="1" ht="18" customHeight="1" x14ac:dyDescent="0.25">
      <c r="A22" s="139" t="s">
        <v>65</v>
      </c>
      <c r="B22" s="40">
        <v>431</v>
      </c>
      <c r="C22" s="40">
        <v>330</v>
      </c>
      <c r="D22" s="41">
        <f t="shared" si="0"/>
        <v>76.566125290023194</v>
      </c>
      <c r="E22" s="40">
        <v>361</v>
      </c>
      <c r="F22" s="40">
        <v>296</v>
      </c>
      <c r="G22" s="41">
        <f t="shared" si="2"/>
        <v>81.99445983379502</v>
      </c>
      <c r="H22" s="40">
        <v>148</v>
      </c>
      <c r="I22" s="40">
        <v>139</v>
      </c>
      <c r="J22" s="41">
        <f t="shared" si="5"/>
        <v>93.918918918918919</v>
      </c>
      <c r="K22" s="40">
        <v>29</v>
      </c>
      <c r="L22" s="40">
        <v>51</v>
      </c>
      <c r="M22" s="41">
        <f t="shared" si="8"/>
        <v>175.86206896551724</v>
      </c>
      <c r="N22" s="40">
        <v>14</v>
      </c>
      <c r="O22" s="40">
        <v>9</v>
      </c>
      <c r="P22" s="41">
        <f t="shared" si="11"/>
        <v>64.285714285714292</v>
      </c>
      <c r="Q22" s="40">
        <v>312</v>
      </c>
      <c r="R22" s="138">
        <v>252</v>
      </c>
      <c r="S22" s="41">
        <f t="shared" si="14"/>
        <v>80.769230769230774</v>
      </c>
      <c r="T22" s="40">
        <v>223</v>
      </c>
      <c r="U22" s="138">
        <v>112</v>
      </c>
      <c r="V22" s="41">
        <f t="shared" si="17"/>
        <v>50.224215246636774</v>
      </c>
      <c r="W22" s="40">
        <v>174</v>
      </c>
      <c r="X22" s="138">
        <v>81</v>
      </c>
      <c r="Y22" s="41">
        <f t="shared" si="20"/>
        <v>46.551724137931032</v>
      </c>
      <c r="Z22" s="40">
        <v>129</v>
      </c>
      <c r="AA22" s="138">
        <v>68</v>
      </c>
      <c r="AB22" s="41">
        <f t="shared" si="23"/>
        <v>52.713178294573652</v>
      </c>
      <c r="AC22" s="37"/>
      <c r="AD22" s="44"/>
    </row>
    <row r="23" spans="1:30" s="45" customFormat="1" ht="18" customHeight="1" x14ac:dyDescent="0.25">
      <c r="A23" s="139" t="s">
        <v>66</v>
      </c>
      <c r="B23" s="40">
        <v>276</v>
      </c>
      <c r="C23" s="40">
        <v>247</v>
      </c>
      <c r="D23" s="41">
        <f t="shared" si="0"/>
        <v>89.492753623188406</v>
      </c>
      <c r="E23" s="40">
        <v>259</v>
      </c>
      <c r="F23" s="40">
        <v>228</v>
      </c>
      <c r="G23" s="41">
        <f t="shared" si="2"/>
        <v>88.030888030888036</v>
      </c>
      <c r="H23" s="40">
        <v>41</v>
      </c>
      <c r="I23" s="40">
        <v>37</v>
      </c>
      <c r="J23" s="41">
        <f t="shared" si="5"/>
        <v>90.243902439024396</v>
      </c>
      <c r="K23" s="40">
        <v>8</v>
      </c>
      <c r="L23" s="40">
        <v>12</v>
      </c>
      <c r="M23" s="41">
        <f t="shared" si="8"/>
        <v>150</v>
      </c>
      <c r="N23" s="40">
        <v>12</v>
      </c>
      <c r="O23" s="40">
        <v>0</v>
      </c>
      <c r="P23" s="41">
        <f t="shared" si="11"/>
        <v>0</v>
      </c>
      <c r="Q23" s="40">
        <v>201</v>
      </c>
      <c r="R23" s="138">
        <v>205</v>
      </c>
      <c r="S23" s="41">
        <f t="shared" si="14"/>
        <v>101.99004975124377</v>
      </c>
      <c r="T23" s="40">
        <v>183</v>
      </c>
      <c r="U23" s="138">
        <v>123</v>
      </c>
      <c r="V23" s="41">
        <f t="shared" si="17"/>
        <v>67.213114754098356</v>
      </c>
      <c r="W23" s="40">
        <v>171</v>
      </c>
      <c r="X23" s="138">
        <v>110</v>
      </c>
      <c r="Y23" s="41">
        <f t="shared" si="20"/>
        <v>64.327485380116954</v>
      </c>
      <c r="Z23" s="40">
        <v>137</v>
      </c>
      <c r="AA23" s="138">
        <v>82</v>
      </c>
      <c r="AB23" s="41">
        <f t="shared" si="23"/>
        <v>59.854014598540154</v>
      </c>
      <c r="AC23" s="37"/>
      <c r="AD23" s="44"/>
    </row>
    <row r="24" spans="1:30" s="45" customFormat="1" ht="18" customHeight="1" x14ac:dyDescent="0.25">
      <c r="A24" s="139" t="s">
        <v>67</v>
      </c>
      <c r="B24" s="40">
        <v>213</v>
      </c>
      <c r="C24" s="40">
        <v>288</v>
      </c>
      <c r="D24" s="41">
        <f t="shared" si="0"/>
        <v>135.21126760563379</v>
      </c>
      <c r="E24" s="40">
        <v>154</v>
      </c>
      <c r="F24" s="40">
        <v>244</v>
      </c>
      <c r="G24" s="41">
        <f t="shared" si="2"/>
        <v>158.44155844155844</v>
      </c>
      <c r="H24" s="40">
        <v>19</v>
      </c>
      <c r="I24" s="40">
        <v>24</v>
      </c>
      <c r="J24" s="41">
        <f t="shared" si="5"/>
        <v>126.31578947368421</v>
      </c>
      <c r="K24" s="40">
        <v>4</v>
      </c>
      <c r="L24" s="40">
        <v>3</v>
      </c>
      <c r="M24" s="41">
        <f t="shared" si="8"/>
        <v>75</v>
      </c>
      <c r="N24" s="40">
        <v>2</v>
      </c>
      <c r="O24" s="40">
        <v>5</v>
      </c>
      <c r="P24" s="41">
        <f t="shared" si="11"/>
        <v>250</v>
      </c>
      <c r="Q24" s="40">
        <v>119</v>
      </c>
      <c r="R24" s="138">
        <v>192</v>
      </c>
      <c r="S24" s="41">
        <f t="shared" si="14"/>
        <v>161.34453781512605</v>
      </c>
      <c r="T24" s="40">
        <v>139</v>
      </c>
      <c r="U24" s="138">
        <v>194</v>
      </c>
      <c r="V24" s="41">
        <f t="shared" si="17"/>
        <v>139.568345323741</v>
      </c>
      <c r="W24" s="40">
        <v>96</v>
      </c>
      <c r="X24" s="138">
        <v>157</v>
      </c>
      <c r="Y24" s="41">
        <f t="shared" si="20"/>
        <v>163.54166666666669</v>
      </c>
      <c r="Z24" s="40">
        <v>85</v>
      </c>
      <c r="AA24" s="138">
        <v>127</v>
      </c>
      <c r="AB24" s="41">
        <f t="shared" si="23"/>
        <v>149.41176470588235</v>
      </c>
      <c r="AC24" s="37"/>
      <c r="AD24" s="44"/>
    </row>
    <row r="25" spans="1:30" s="45" customFormat="1" ht="18" customHeight="1" x14ac:dyDescent="0.25">
      <c r="A25" s="139" t="s">
        <v>68</v>
      </c>
      <c r="B25" s="40">
        <v>334</v>
      </c>
      <c r="C25" s="40">
        <v>238</v>
      </c>
      <c r="D25" s="41">
        <f t="shared" si="0"/>
        <v>71.257485029940113</v>
      </c>
      <c r="E25" s="40">
        <v>257</v>
      </c>
      <c r="F25" s="40">
        <v>206</v>
      </c>
      <c r="G25" s="41">
        <f t="shared" si="2"/>
        <v>80.155642023346303</v>
      </c>
      <c r="H25" s="40">
        <v>91</v>
      </c>
      <c r="I25" s="40">
        <v>50</v>
      </c>
      <c r="J25" s="41">
        <f t="shared" si="5"/>
        <v>54.945054945054949</v>
      </c>
      <c r="K25" s="40">
        <v>42</v>
      </c>
      <c r="L25" s="40">
        <v>15</v>
      </c>
      <c r="M25" s="41">
        <f t="shared" si="8"/>
        <v>35.714285714285715</v>
      </c>
      <c r="N25" s="40">
        <v>10</v>
      </c>
      <c r="O25" s="40">
        <v>16</v>
      </c>
      <c r="P25" s="41">
        <f t="shared" si="11"/>
        <v>160</v>
      </c>
      <c r="Q25" s="40">
        <v>257</v>
      </c>
      <c r="R25" s="138">
        <v>200</v>
      </c>
      <c r="S25" s="41">
        <f t="shared" si="14"/>
        <v>77.821011673151759</v>
      </c>
      <c r="T25" s="40">
        <v>197</v>
      </c>
      <c r="U25" s="138">
        <v>109</v>
      </c>
      <c r="V25" s="41">
        <f t="shared" si="17"/>
        <v>55.329949238578678</v>
      </c>
      <c r="W25" s="40">
        <v>143</v>
      </c>
      <c r="X25" s="138">
        <v>82</v>
      </c>
      <c r="Y25" s="41">
        <f t="shared" si="20"/>
        <v>57.342657342657347</v>
      </c>
      <c r="Z25" s="40">
        <v>122</v>
      </c>
      <c r="AA25" s="138">
        <v>64</v>
      </c>
      <c r="AB25" s="41">
        <f t="shared" si="23"/>
        <v>52.459016393442624</v>
      </c>
      <c r="AC25" s="37"/>
      <c r="AD25" s="44"/>
    </row>
    <row r="26" spans="1:30" s="45" customFormat="1" ht="18" customHeight="1" x14ac:dyDescent="0.25">
      <c r="A26" s="139" t="s">
        <v>69</v>
      </c>
      <c r="B26" s="40">
        <v>293</v>
      </c>
      <c r="C26" s="40">
        <v>350</v>
      </c>
      <c r="D26" s="41">
        <f t="shared" si="0"/>
        <v>119.45392491467577</v>
      </c>
      <c r="E26" s="40">
        <v>228</v>
      </c>
      <c r="F26" s="40">
        <v>299</v>
      </c>
      <c r="G26" s="41">
        <f t="shared" si="2"/>
        <v>131.14035087719299</v>
      </c>
      <c r="H26" s="40">
        <v>13</v>
      </c>
      <c r="I26" s="40">
        <v>16</v>
      </c>
      <c r="J26" s="41">
        <f t="shared" si="5"/>
        <v>123.07692307692308</v>
      </c>
      <c r="K26" s="40">
        <v>4</v>
      </c>
      <c r="L26" s="40">
        <v>6</v>
      </c>
      <c r="M26" s="41">
        <f t="shared" si="8"/>
        <v>150</v>
      </c>
      <c r="N26" s="40">
        <v>2</v>
      </c>
      <c r="O26" s="40">
        <v>0</v>
      </c>
      <c r="P26" s="41">
        <f t="shared" si="11"/>
        <v>0</v>
      </c>
      <c r="Q26" s="40">
        <v>180</v>
      </c>
      <c r="R26" s="138">
        <v>259</v>
      </c>
      <c r="S26" s="41">
        <f t="shared" si="14"/>
        <v>143.88888888888889</v>
      </c>
      <c r="T26" s="40">
        <v>200</v>
      </c>
      <c r="U26" s="138">
        <v>224</v>
      </c>
      <c r="V26" s="41">
        <f t="shared" si="17"/>
        <v>112.00000000000001</v>
      </c>
      <c r="W26" s="40">
        <v>143</v>
      </c>
      <c r="X26" s="138">
        <v>174</v>
      </c>
      <c r="Y26" s="41">
        <f t="shared" si="20"/>
        <v>121.67832167832169</v>
      </c>
      <c r="Z26" s="40">
        <v>121</v>
      </c>
      <c r="AA26" s="138">
        <v>152</v>
      </c>
      <c r="AB26" s="41">
        <f t="shared" si="23"/>
        <v>125.6198347107438</v>
      </c>
      <c r="AC26" s="37"/>
      <c r="AD26" s="44"/>
    </row>
    <row r="27" spans="1:30" s="45" customFormat="1" ht="18" customHeight="1" x14ac:dyDescent="0.25">
      <c r="A27" s="139" t="s">
        <v>70</v>
      </c>
      <c r="B27" s="40">
        <v>1749</v>
      </c>
      <c r="C27" s="40">
        <v>1835</v>
      </c>
      <c r="D27" s="41">
        <f t="shared" si="0"/>
        <v>104.91709548313321</v>
      </c>
      <c r="E27" s="40">
        <v>918</v>
      </c>
      <c r="F27" s="40">
        <v>1065</v>
      </c>
      <c r="G27" s="41">
        <f t="shared" si="2"/>
        <v>116.01307189542484</v>
      </c>
      <c r="H27" s="40">
        <v>117</v>
      </c>
      <c r="I27" s="40">
        <v>124</v>
      </c>
      <c r="J27" s="41">
        <f t="shared" si="5"/>
        <v>105.98290598290599</v>
      </c>
      <c r="K27" s="40">
        <v>19</v>
      </c>
      <c r="L27" s="40">
        <v>14</v>
      </c>
      <c r="M27" s="41">
        <f t="shared" si="8"/>
        <v>73.68421052631578</v>
      </c>
      <c r="N27" s="40">
        <v>58</v>
      </c>
      <c r="O27" s="40">
        <v>6</v>
      </c>
      <c r="P27" s="41">
        <f t="shared" si="11"/>
        <v>10.344827586206897</v>
      </c>
      <c r="Q27" s="40">
        <v>474</v>
      </c>
      <c r="R27" s="138">
        <v>721</v>
      </c>
      <c r="S27" s="41">
        <f t="shared" si="14"/>
        <v>152.10970464135022</v>
      </c>
      <c r="T27" s="40">
        <v>1321</v>
      </c>
      <c r="U27" s="138">
        <v>1271</v>
      </c>
      <c r="V27" s="41">
        <f t="shared" si="17"/>
        <v>96.214988644965942</v>
      </c>
      <c r="W27" s="40">
        <v>536</v>
      </c>
      <c r="X27" s="138">
        <v>516</v>
      </c>
      <c r="Y27" s="41">
        <f t="shared" si="20"/>
        <v>96.268656716417908</v>
      </c>
      <c r="Z27" s="40">
        <v>477</v>
      </c>
      <c r="AA27" s="138">
        <v>435</v>
      </c>
      <c r="AB27" s="41">
        <f t="shared" si="23"/>
        <v>91.19496855345912</v>
      </c>
      <c r="AC27" s="37"/>
      <c r="AD27" s="44"/>
    </row>
    <row r="28" spans="1:30" x14ac:dyDescent="0.25">
      <c r="A28" s="47"/>
      <c r="B28" s="47"/>
      <c r="C28" s="47"/>
      <c r="D28" s="47"/>
      <c r="E28" s="48"/>
      <c r="F28" s="47"/>
      <c r="G28" s="47"/>
      <c r="H28" s="47"/>
      <c r="I28" s="47"/>
      <c r="J28" s="47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30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30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30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30" x14ac:dyDescent="0.25"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1:25" x14ac:dyDescent="0.25"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1:25" x14ac:dyDescent="0.25"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1:25" x14ac:dyDescent="0.25"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1:25" x14ac:dyDescent="0.25"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1:25" x14ac:dyDescent="0.25"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1:25" x14ac:dyDescent="0.25"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1:25" x14ac:dyDescent="0.25"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1:25" x14ac:dyDescent="0.25"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1:25" x14ac:dyDescent="0.25"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1:25" x14ac:dyDescent="0.25"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1:25" x14ac:dyDescent="0.25"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1:25" x14ac:dyDescent="0.25"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1:25" x14ac:dyDescent="0.25"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1:25" x14ac:dyDescent="0.25"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1:25" x14ac:dyDescent="0.25"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1:25" x14ac:dyDescent="0.25"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1:25" x14ac:dyDescent="0.25"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1:25" x14ac:dyDescent="0.25"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1:25" x14ac:dyDescent="0.25"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1:25" x14ac:dyDescent="0.25"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1:25" x14ac:dyDescent="0.25"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1:25" x14ac:dyDescent="0.25"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1:25" x14ac:dyDescent="0.25"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1:25" x14ac:dyDescent="0.25"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1:25" x14ac:dyDescent="0.25"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1:25" x14ac:dyDescent="0.25"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1:25" x14ac:dyDescent="0.25"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1:25" x14ac:dyDescent="0.25"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1:25" x14ac:dyDescent="0.25"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1:25" x14ac:dyDescent="0.25"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1:25" x14ac:dyDescent="0.25"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1:25" x14ac:dyDescent="0.25"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1:25" x14ac:dyDescent="0.25"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1:25" x14ac:dyDescent="0.25"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11:25" x14ac:dyDescent="0.25"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1:25" x14ac:dyDescent="0.25"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1:25" x14ac:dyDescent="0.25"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1:25" x14ac:dyDescent="0.25"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11:25" x14ac:dyDescent="0.25"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1:25" x14ac:dyDescent="0.25"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1:25" x14ac:dyDescent="0.25"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1:25" x14ac:dyDescent="0.25"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</row>
    <row r="75" spans="11:25" x14ac:dyDescent="0.25"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</row>
    <row r="76" spans="11:25" x14ac:dyDescent="0.25"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</row>
    <row r="77" spans="11:25" x14ac:dyDescent="0.25"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</row>
    <row r="78" spans="11:25" x14ac:dyDescent="0.25"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</row>
    <row r="79" spans="11:25" x14ac:dyDescent="0.25"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</row>
    <row r="80" spans="11:25" x14ac:dyDescent="0.25"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spans="11:25" x14ac:dyDescent="0.25"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</row>
    <row r="82" spans="11:25" x14ac:dyDescent="0.25"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</row>
    <row r="83" spans="11:25" x14ac:dyDescent="0.25"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</row>
  </sheetData>
  <mergeCells count="42">
    <mergeCell ref="Z4:Z5"/>
    <mergeCell ref="AA4:AA5"/>
    <mergeCell ref="AB4:AB5"/>
    <mergeCell ref="Z2:AA2"/>
    <mergeCell ref="N3:P3"/>
    <mergeCell ref="T3:V3"/>
    <mergeCell ref="AB2:AC2"/>
    <mergeCell ref="Z3:AB3"/>
    <mergeCell ref="X2:Y2"/>
    <mergeCell ref="W3:Y3"/>
    <mergeCell ref="B1:M1"/>
    <mergeCell ref="K3:M3"/>
    <mergeCell ref="L4:L5"/>
    <mergeCell ref="X4:X5"/>
    <mergeCell ref="X1:Y1"/>
    <mergeCell ref="Y4:Y5"/>
    <mergeCell ref="T4:T5"/>
    <mergeCell ref="U4:U5"/>
    <mergeCell ref="W4:W5"/>
    <mergeCell ref="V4:V5"/>
    <mergeCell ref="K4:K5"/>
    <mergeCell ref="M4:M5"/>
    <mergeCell ref="E4:E5"/>
    <mergeCell ref="F4:F5"/>
    <mergeCell ref="G4:G5"/>
    <mergeCell ref="O4:O5"/>
    <mergeCell ref="P4:P5"/>
    <mergeCell ref="S4:S5"/>
    <mergeCell ref="N4:N5"/>
    <mergeCell ref="Q3:S3"/>
    <mergeCell ref="Q4:Q5"/>
    <mergeCell ref="R4:R5"/>
    <mergeCell ref="A3:A5"/>
    <mergeCell ref="B3:D3"/>
    <mergeCell ref="E3:G3"/>
    <mergeCell ref="H3:J3"/>
    <mergeCell ref="B4:B5"/>
    <mergeCell ref="C4:C5"/>
    <mergeCell ref="D4:D5"/>
    <mergeCell ref="H4:H5"/>
    <mergeCell ref="I4:I5"/>
    <mergeCell ref="J4:J5"/>
  </mergeCells>
  <phoneticPr fontId="78" type="noConversion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  <ignoredErrors>
    <ignoredError sqref="B4:AB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K17"/>
  <sheetViews>
    <sheetView view="pageBreakPreview" zoomScale="80" zoomScaleNormal="70" zoomScaleSheetLayoutView="80" workbookViewId="0">
      <selection activeCell="B2" sqref="B2:C3"/>
    </sheetView>
  </sheetViews>
  <sheetFormatPr defaultColWidth="8" defaultRowHeight="13.2" x14ac:dyDescent="0.25"/>
  <cols>
    <col min="1" max="1" width="60.88671875" style="2" customWidth="1"/>
    <col min="2" max="2" width="17.5546875" style="2" customWidth="1"/>
    <col min="3" max="3" width="16.33203125" style="2" customWidth="1"/>
    <col min="4" max="4" width="10.88671875" style="2" customWidth="1"/>
    <col min="5" max="5" width="11.5546875" style="2" customWidth="1"/>
    <col min="6" max="16384" width="8" style="2"/>
  </cols>
  <sheetData>
    <row r="1" spans="1:11" ht="54.75" customHeight="1" x14ac:dyDescent="0.25">
      <c r="A1" s="232" t="s">
        <v>72</v>
      </c>
      <c r="B1" s="232"/>
      <c r="C1" s="232"/>
      <c r="D1" s="232"/>
      <c r="E1" s="232"/>
    </row>
    <row r="2" spans="1:11" s="3" customFormat="1" ht="23.25" customHeight="1" x14ac:dyDescent="0.3">
      <c r="A2" s="223" t="s">
        <v>0</v>
      </c>
      <c r="B2" s="233" t="s">
        <v>79</v>
      </c>
      <c r="C2" s="233" t="s">
        <v>80</v>
      </c>
      <c r="D2" s="230" t="s">
        <v>2</v>
      </c>
      <c r="E2" s="231"/>
    </row>
    <row r="3" spans="1:11" s="3" customFormat="1" ht="42" customHeight="1" x14ac:dyDescent="0.3">
      <c r="A3" s="224"/>
      <c r="B3" s="234"/>
      <c r="C3" s="234"/>
      <c r="D3" s="4" t="s">
        <v>3</v>
      </c>
      <c r="E3" s="5" t="s">
        <v>42</v>
      </c>
    </row>
    <row r="4" spans="1:11" s="8" customFormat="1" ht="15.75" customHeight="1" x14ac:dyDescent="0.3">
      <c r="A4" s="6" t="s">
        <v>4</v>
      </c>
      <c r="B4" s="7">
        <v>5</v>
      </c>
      <c r="C4" s="7">
        <v>6</v>
      </c>
      <c r="D4" s="7">
        <v>7</v>
      </c>
      <c r="E4" s="7">
        <v>8</v>
      </c>
    </row>
    <row r="5" spans="1:11" s="8" customFormat="1" ht="31.5" customHeight="1" x14ac:dyDescent="0.3">
      <c r="A5" s="9" t="s">
        <v>43</v>
      </c>
      <c r="B5" s="172">
        <v>761</v>
      </c>
      <c r="C5" s="172">
        <v>842</v>
      </c>
      <c r="D5" s="10">
        <f t="shared" ref="D5:D10" si="0">C5/B5*100</f>
        <v>108.8779284833539</v>
      </c>
      <c r="E5" s="168">
        <f t="shared" ref="E5:E10" si="1">C5-B5</f>
        <v>72</v>
      </c>
      <c r="K5" s="11"/>
    </row>
    <row r="6" spans="1:11" s="3" customFormat="1" ht="31.5" customHeight="1" x14ac:dyDescent="0.3">
      <c r="A6" s="9" t="s">
        <v>44</v>
      </c>
      <c r="B6" s="172">
        <v>625</v>
      </c>
      <c r="C6" s="172">
        <v>714</v>
      </c>
      <c r="D6" s="10">
        <f t="shared" si="0"/>
        <v>111.96454948301329</v>
      </c>
      <c r="E6" s="168">
        <f t="shared" si="1"/>
        <v>81</v>
      </c>
      <c r="K6" s="11"/>
    </row>
    <row r="7" spans="1:11" s="3" customFormat="1" ht="54.75" customHeight="1" x14ac:dyDescent="0.3">
      <c r="A7" s="12" t="s">
        <v>45</v>
      </c>
      <c r="B7" s="172">
        <v>81</v>
      </c>
      <c r="C7" s="172">
        <v>74</v>
      </c>
      <c r="D7" s="10">
        <f t="shared" si="0"/>
        <v>92.079207920792086</v>
      </c>
      <c r="E7" s="168">
        <f t="shared" si="1"/>
        <v>-8</v>
      </c>
      <c r="K7" s="11"/>
    </row>
    <row r="8" spans="1:11" s="3" customFormat="1" ht="35.25" customHeight="1" x14ac:dyDescent="0.3">
      <c r="A8" s="13" t="s">
        <v>46</v>
      </c>
      <c r="B8" s="172">
        <v>21</v>
      </c>
      <c r="C8" s="172">
        <v>19</v>
      </c>
      <c r="D8" s="10">
        <f t="shared" si="0"/>
        <v>114.28571428571428</v>
      </c>
      <c r="E8" s="168">
        <f t="shared" si="1"/>
        <v>3</v>
      </c>
      <c r="K8" s="11"/>
    </row>
    <row r="9" spans="1:11" s="3" customFormat="1" ht="45.75" customHeight="1" x14ac:dyDescent="0.3">
      <c r="A9" s="13" t="s">
        <v>47</v>
      </c>
      <c r="B9" s="172">
        <v>23</v>
      </c>
      <c r="C9" s="172">
        <v>17</v>
      </c>
      <c r="D9" s="10">
        <f t="shared" si="0"/>
        <v>76.923076923076934</v>
      </c>
      <c r="E9" s="168">
        <f t="shared" si="1"/>
        <v>-6</v>
      </c>
      <c r="K9" s="11"/>
    </row>
    <row r="10" spans="1:11" s="3" customFormat="1" ht="55.5" customHeight="1" x14ac:dyDescent="0.3">
      <c r="A10" s="13" t="s">
        <v>48</v>
      </c>
      <c r="B10" s="172">
        <v>448</v>
      </c>
      <c r="C10" s="172">
        <v>576</v>
      </c>
      <c r="D10" s="10">
        <f t="shared" si="0"/>
        <v>131.89655172413794</v>
      </c>
      <c r="E10" s="168">
        <f t="shared" si="1"/>
        <v>148</v>
      </c>
      <c r="K10" s="11"/>
    </row>
    <row r="11" spans="1:11" s="3" customFormat="1" ht="12.75" customHeight="1" x14ac:dyDescent="0.3">
      <c r="A11" s="225" t="s">
        <v>5</v>
      </c>
      <c r="B11" s="226"/>
      <c r="C11" s="226"/>
      <c r="D11" s="226"/>
      <c r="E11" s="226"/>
      <c r="K11" s="11"/>
    </row>
    <row r="12" spans="1:11" s="3" customFormat="1" ht="15" customHeight="1" x14ac:dyDescent="0.3">
      <c r="A12" s="227"/>
      <c r="B12" s="228"/>
      <c r="C12" s="228"/>
      <c r="D12" s="228"/>
      <c r="E12" s="228"/>
      <c r="K12" s="11"/>
    </row>
    <row r="13" spans="1:11" s="3" customFormat="1" ht="20.25" customHeight="1" x14ac:dyDescent="0.3">
      <c r="A13" s="223" t="s">
        <v>0</v>
      </c>
      <c r="B13" s="223" t="s">
        <v>81</v>
      </c>
      <c r="C13" s="223" t="s">
        <v>82</v>
      </c>
      <c r="D13" s="230" t="s">
        <v>2</v>
      </c>
      <c r="E13" s="231"/>
      <c r="K13" s="11"/>
    </row>
    <row r="14" spans="1:11" ht="35.25" customHeight="1" x14ac:dyDescent="0.25">
      <c r="A14" s="224"/>
      <c r="B14" s="224"/>
      <c r="C14" s="224"/>
      <c r="D14" s="4" t="s">
        <v>3</v>
      </c>
      <c r="E14" s="5" t="s">
        <v>49</v>
      </c>
      <c r="K14" s="11"/>
    </row>
    <row r="15" spans="1:11" ht="24" customHeight="1" x14ac:dyDescent="0.25">
      <c r="A15" s="9" t="s">
        <v>43</v>
      </c>
      <c r="B15" s="176">
        <v>530</v>
      </c>
      <c r="C15" s="176">
        <v>569</v>
      </c>
      <c r="D15" s="14">
        <f>C15/B15*100</f>
        <v>101.52671755725191</v>
      </c>
      <c r="E15" s="169">
        <f>C15-B15</f>
        <v>8</v>
      </c>
      <c r="K15" s="11"/>
    </row>
    <row r="16" spans="1:11" ht="25.5" customHeight="1" x14ac:dyDescent="0.25">
      <c r="A16" s="1" t="s">
        <v>44</v>
      </c>
      <c r="B16" s="176">
        <v>409</v>
      </c>
      <c r="C16" s="176">
        <v>445</v>
      </c>
      <c r="D16" s="14">
        <f>C16/B16*100</f>
        <v>100.73529411764706</v>
      </c>
      <c r="E16" s="169">
        <f>C16-B16</f>
        <v>3</v>
      </c>
      <c r="K16" s="11"/>
    </row>
    <row r="17" spans="1:11" ht="33.75" customHeight="1" x14ac:dyDescent="0.25">
      <c r="A17" s="1" t="s">
        <v>50</v>
      </c>
      <c r="B17" s="176">
        <v>344</v>
      </c>
      <c r="C17" s="176">
        <v>379</v>
      </c>
      <c r="D17" s="14">
        <f>C17/B17*100</f>
        <v>102.62390670553935</v>
      </c>
      <c r="E17" s="169">
        <f>C17-B17</f>
        <v>9</v>
      </c>
      <c r="K17" s="11"/>
    </row>
  </sheetData>
  <mergeCells count="10">
    <mergeCell ref="A1:E1"/>
    <mergeCell ref="B2:B3"/>
    <mergeCell ref="C2:C3"/>
    <mergeCell ref="D2:E2"/>
    <mergeCell ref="A2:A3"/>
    <mergeCell ref="A11:E12"/>
    <mergeCell ref="A13:A14"/>
    <mergeCell ref="B13:B14"/>
    <mergeCell ref="C13:C14"/>
    <mergeCell ref="D13:E13"/>
  </mergeCells>
  <phoneticPr fontId="78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AD83"/>
  <sheetViews>
    <sheetView view="pageBreakPreview" zoomScale="90" zoomScaleNormal="90" zoomScaleSheetLayoutView="90" workbookViewId="0">
      <selection activeCell="G7" sqref="G7"/>
    </sheetView>
  </sheetViews>
  <sheetFormatPr defaultColWidth="9.109375" defaultRowHeight="13.8" x14ac:dyDescent="0.25"/>
  <cols>
    <col min="1" max="1" width="21.44140625" style="49" customWidth="1"/>
    <col min="2" max="2" width="9.88671875" style="49" customWidth="1"/>
    <col min="3" max="3" width="9.5546875" style="49" customWidth="1"/>
    <col min="4" max="4" width="8.6640625" style="49" customWidth="1"/>
    <col min="5" max="5" width="9.5546875" style="49" customWidth="1"/>
    <col min="6" max="13" width="8.6640625" style="49" customWidth="1"/>
    <col min="14" max="15" width="9.44140625" style="49" customWidth="1"/>
    <col min="16" max="16" width="8.5546875" style="49" customWidth="1"/>
    <col min="17" max="18" width="9.44140625" style="49" customWidth="1"/>
    <col min="19" max="19" width="8.5546875" style="49" customWidth="1"/>
    <col min="20" max="21" width="8.109375" style="49" customWidth="1"/>
    <col min="22" max="22" width="8.5546875" style="49" customWidth="1"/>
    <col min="23" max="23" width="8.6640625" style="49" customWidth="1"/>
    <col min="24" max="24" width="8.88671875" style="49" customWidth="1"/>
    <col min="25" max="25" width="8.5546875" style="49" customWidth="1"/>
    <col min="26" max="16384" width="9.109375" style="49"/>
  </cols>
  <sheetData>
    <row r="1" spans="1:30" s="25" customFormat="1" ht="43.5" customHeight="1" x14ac:dyDescent="0.3">
      <c r="A1" s="24"/>
      <c r="B1" s="251" t="s">
        <v>97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AB1" s="148" t="s">
        <v>23</v>
      </c>
    </row>
    <row r="2" spans="1:30" s="28" customFormat="1" ht="14.25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9" t="s">
        <v>6</v>
      </c>
      <c r="N2" s="26"/>
      <c r="O2" s="26"/>
      <c r="P2" s="26"/>
      <c r="Q2" s="27"/>
      <c r="R2" s="27"/>
      <c r="S2" s="27"/>
      <c r="T2" s="27"/>
      <c r="U2" s="27"/>
      <c r="V2" s="27"/>
      <c r="X2" s="27"/>
      <c r="Y2" s="29"/>
      <c r="Z2" s="29"/>
      <c r="AA2" s="29"/>
      <c r="AB2" s="149" t="s">
        <v>6</v>
      </c>
    </row>
    <row r="3" spans="1:30" s="30" customFormat="1" ht="74.25" customHeight="1" x14ac:dyDescent="0.3">
      <c r="A3" s="248"/>
      <c r="B3" s="236" t="s">
        <v>28</v>
      </c>
      <c r="C3" s="236"/>
      <c r="D3" s="236"/>
      <c r="E3" s="236" t="s">
        <v>8</v>
      </c>
      <c r="F3" s="236"/>
      <c r="G3" s="236"/>
      <c r="H3" s="236" t="s">
        <v>20</v>
      </c>
      <c r="I3" s="236"/>
      <c r="J3" s="236"/>
      <c r="K3" s="236" t="s">
        <v>11</v>
      </c>
      <c r="L3" s="236"/>
      <c r="M3" s="236"/>
      <c r="N3" s="236" t="s">
        <v>12</v>
      </c>
      <c r="O3" s="236"/>
      <c r="P3" s="236"/>
      <c r="Q3" s="239" t="s">
        <v>10</v>
      </c>
      <c r="R3" s="240"/>
      <c r="S3" s="241"/>
      <c r="T3" s="239" t="s">
        <v>29</v>
      </c>
      <c r="U3" s="240"/>
      <c r="V3" s="241"/>
      <c r="W3" s="236" t="s">
        <v>13</v>
      </c>
      <c r="X3" s="236"/>
      <c r="Y3" s="236"/>
      <c r="Z3" s="236" t="s">
        <v>19</v>
      </c>
      <c r="AA3" s="236"/>
      <c r="AB3" s="236"/>
    </row>
    <row r="4" spans="1:30" s="31" customFormat="1" ht="26.25" customHeight="1" x14ac:dyDescent="0.3">
      <c r="A4" s="249"/>
      <c r="B4" s="247" t="s">
        <v>1</v>
      </c>
      <c r="C4" s="247" t="s">
        <v>40</v>
      </c>
      <c r="D4" s="238" t="s">
        <v>41</v>
      </c>
      <c r="E4" s="247" t="s">
        <v>1</v>
      </c>
      <c r="F4" s="247" t="s">
        <v>40</v>
      </c>
      <c r="G4" s="238" t="s">
        <v>41</v>
      </c>
      <c r="H4" s="247" t="s">
        <v>1</v>
      </c>
      <c r="I4" s="247" t="s">
        <v>40</v>
      </c>
      <c r="J4" s="238" t="s">
        <v>41</v>
      </c>
      <c r="K4" s="247" t="s">
        <v>1</v>
      </c>
      <c r="L4" s="247" t="s">
        <v>40</v>
      </c>
      <c r="M4" s="238" t="s">
        <v>41</v>
      </c>
      <c r="N4" s="247" t="s">
        <v>1</v>
      </c>
      <c r="O4" s="247" t="s">
        <v>40</v>
      </c>
      <c r="P4" s="238" t="s">
        <v>41</v>
      </c>
      <c r="Q4" s="247" t="s">
        <v>1</v>
      </c>
      <c r="R4" s="247" t="s">
        <v>40</v>
      </c>
      <c r="S4" s="238" t="s">
        <v>41</v>
      </c>
      <c r="T4" s="247" t="s">
        <v>1</v>
      </c>
      <c r="U4" s="247" t="s">
        <v>40</v>
      </c>
      <c r="V4" s="238" t="s">
        <v>41</v>
      </c>
      <c r="W4" s="247" t="s">
        <v>1</v>
      </c>
      <c r="X4" s="247" t="s">
        <v>40</v>
      </c>
      <c r="Y4" s="238" t="s">
        <v>41</v>
      </c>
      <c r="Z4" s="247" t="s">
        <v>1</v>
      </c>
      <c r="AA4" s="247" t="s">
        <v>40</v>
      </c>
      <c r="AB4" s="238" t="s">
        <v>41</v>
      </c>
    </row>
    <row r="5" spans="1:30" s="31" customFormat="1" ht="15.75" customHeight="1" x14ac:dyDescent="0.3">
      <c r="A5" s="250"/>
      <c r="B5" s="247"/>
      <c r="C5" s="247"/>
      <c r="D5" s="238"/>
      <c r="E5" s="247"/>
      <c r="F5" s="247"/>
      <c r="G5" s="238"/>
      <c r="H5" s="247"/>
      <c r="I5" s="247"/>
      <c r="J5" s="238"/>
      <c r="K5" s="247"/>
      <c r="L5" s="247"/>
      <c r="M5" s="238"/>
      <c r="N5" s="247"/>
      <c r="O5" s="247"/>
      <c r="P5" s="238"/>
      <c r="Q5" s="247"/>
      <c r="R5" s="247"/>
      <c r="S5" s="238"/>
      <c r="T5" s="247"/>
      <c r="U5" s="247"/>
      <c r="V5" s="238"/>
      <c r="W5" s="247"/>
      <c r="X5" s="247"/>
      <c r="Y5" s="238"/>
      <c r="Z5" s="247"/>
      <c r="AA5" s="247"/>
      <c r="AB5" s="238"/>
    </row>
    <row r="6" spans="1:30" s="34" customFormat="1" ht="11.25" customHeight="1" x14ac:dyDescent="0.3">
      <c r="A6" s="32" t="s">
        <v>4</v>
      </c>
      <c r="B6" s="33">
        <v>1</v>
      </c>
      <c r="C6" s="33">
        <v>2</v>
      </c>
      <c r="D6" s="33">
        <v>3</v>
      </c>
      <c r="E6" s="33">
        <v>4</v>
      </c>
      <c r="F6" s="33">
        <v>5</v>
      </c>
      <c r="G6" s="33">
        <v>6</v>
      </c>
      <c r="H6" s="33">
        <v>7</v>
      </c>
      <c r="I6" s="33">
        <v>8</v>
      </c>
      <c r="J6" s="33">
        <v>9</v>
      </c>
      <c r="K6" s="33">
        <v>13</v>
      </c>
      <c r="L6" s="33">
        <v>14</v>
      </c>
      <c r="M6" s="33">
        <v>15</v>
      </c>
      <c r="N6" s="33">
        <v>16</v>
      </c>
      <c r="O6" s="33">
        <v>17</v>
      </c>
      <c r="P6" s="33">
        <v>18</v>
      </c>
      <c r="Q6" s="33">
        <v>19</v>
      </c>
      <c r="R6" s="33">
        <v>20</v>
      </c>
      <c r="S6" s="33">
        <v>21</v>
      </c>
      <c r="T6" s="33">
        <v>22</v>
      </c>
      <c r="U6" s="33">
        <v>23</v>
      </c>
      <c r="V6" s="33">
        <v>24</v>
      </c>
      <c r="W6" s="33">
        <v>25</v>
      </c>
      <c r="X6" s="33">
        <v>26</v>
      </c>
      <c r="Y6" s="33">
        <v>27</v>
      </c>
      <c r="Z6" s="33">
        <v>25</v>
      </c>
      <c r="AA6" s="33">
        <v>26</v>
      </c>
      <c r="AB6" s="33">
        <v>27</v>
      </c>
    </row>
    <row r="7" spans="1:30" s="38" customFormat="1" ht="16.5" customHeight="1" x14ac:dyDescent="0.3">
      <c r="A7" s="104" t="s">
        <v>71</v>
      </c>
      <c r="B7" s="35">
        <f>SUM(B8:B27)</f>
        <v>811</v>
      </c>
      <c r="C7" s="35">
        <f>SUM(C8:C27)</f>
        <v>883</v>
      </c>
      <c r="D7" s="36">
        <f>IF(B7=0,"",ROUND(C7/B7*100,1))</f>
        <v>108.9</v>
      </c>
      <c r="E7" s="35">
        <f>SUM(E8:E27)</f>
        <v>677</v>
      </c>
      <c r="F7" s="35">
        <f>SUM(F8:F27)</f>
        <v>758</v>
      </c>
      <c r="G7" s="36">
        <f>IF(E7=0,"",ROUND(F7/E7*100,1))</f>
        <v>112</v>
      </c>
      <c r="H7" s="35">
        <f>SUM(H8:H27)</f>
        <v>101</v>
      </c>
      <c r="I7" s="35">
        <f>SUM(I8:I27)</f>
        <v>93</v>
      </c>
      <c r="J7" s="36">
        <f>IF(H7=0,"",ROUND(I7/H7*100,1))</f>
        <v>92.1</v>
      </c>
      <c r="K7" s="35">
        <f>SUM(K8:K27)</f>
        <v>21</v>
      </c>
      <c r="L7" s="35">
        <f>SUM(L8:L27)</f>
        <v>24</v>
      </c>
      <c r="M7" s="36">
        <f>IF(K7=0,"",ROUND(L7/K7*100,1))</f>
        <v>114.3</v>
      </c>
      <c r="N7" s="35">
        <f>SUM(N8:N27)</f>
        <v>26</v>
      </c>
      <c r="O7" s="35">
        <f>SUM(O8:O27)</f>
        <v>20</v>
      </c>
      <c r="P7" s="36">
        <f>IF(N7=0,"",ROUND(O7/N7*100,1))</f>
        <v>76.900000000000006</v>
      </c>
      <c r="Q7" s="35">
        <f>SUM(Q8:Q27)</f>
        <v>464</v>
      </c>
      <c r="R7" s="35">
        <f>SUM(R8:R27)</f>
        <v>612</v>
      </c>
      <c r="S7" s="36">
        <f>IF(Q7=0,"",ROUND(R7/Q7*100,1))</f>
        <v>131.9</v>
      </c>
      <c r="T7" s="35">
        <f>SUM(T8:T27)</f>
        <v>524</v>
      </c>
      <c r="U7" s="35">
        <f>SUM(U8:U27)</f>
        <v>532</v>
      </c>
      <c r="V7" s="36">
        <f>IF(T7=0,"",ROUND(U7/T7*100,1))</f>
        <v>101.5</v>
      </c>
      <c r="W7" s="35">
        <f>SUM(W8:W27)</f>
        <v>408</v>
      </c>
      <c r="X7" s="35">
        <f>SUM(X8:X27)</f>
        <v>411</v>
      </c>
      <c r="Y7" s="36">
        <f>IF(W7=0,"",ROUND(X7/W7*100,1))</f>
        <v>100.7</v>
      </c>
      <c r="Z7" s="35">
        <f>SUM(Z8:Z27)</f>
        <v>343</v>
      </c>
      <c r="AA7" s="35">
        <f>SUM(AA8:AA27)</f>
        <v>352</v>
      </c>
      <c r="AB7" s="36">
        <f>IF(Z7=0,"",ROUND(AA7/Z7*100,1))</f>
        <v>102.6</v>
      </c>
      <c r="AC7" s="37"/>
    </row>
    <row r="8" spans="1:30" s="45" customFormat="1" ht="16.5" customHeight="1" x14ac:dyDescent="0.25">
      <c r="A8" s="39" t="s">
        <v>51</v>
      </c>
      <c r="B8" s="40">
        <v>21</v>
      </c>
      <c r="C8" s="40">
        <v>25</v>
      </c>
      <c r="D8" s="41">
        <f t="shared" ref="D8:D27" si="0">IF(B8=0,"",ROUND(C8/B8*100,1))</f>
        <v>119</v>
      </c>
      <c r="E8" s="40">
        <v>20</v>
      </c>
      <c r="F8" s="42">
        <v>24</v>
      </c>
      <c r="G8" s="41">
        <f t="shared" ref="G8:G27" si="1">IF(E8=0,"",ROUND(F8/E8*100,1))</f>
        <v>120</v>
      </c>
      <c r="H8" s="40">
        <v>1</v>
      </c>
      <c r="I8" s="40">
        <v>3</v>
      </c>
      <c r="J8" s="41">
        <f t="shared" ref="J8:J27" si="2">IF(H8=0,"",ROUND(I8/H8*100,1))</f>
        <v>300</v>
      </c>
      <c r="K8" s="40">
        <v>0</v>
      </c>
      <c r="L8" s="40">
        <v>0</v>
      </c>
      <c r="M8" s="41" t="str">
        <f t="shared" ref="M8:M27" si="3">IF(K8=0,"",ROUND(L8/K8*100,1))</f>
        <v/>
      </c>
      <c r="N8" s="40">
        <v>0</v>
      </c>
      <c r="O8" s="40">
        <v>0</v>
      </c>
      <c r="P8" s="41" t="str">
        <f t="shared" ref="P8:P27" si="4">IF(N8=0,"",ROUND(O8/N8*100,1))</f>
        <v/>
      </c>
      <c r="Q8" s="40">
        <v>17</v>
      </c>
      <c r="R8" s="40">
        <v>24</v>
      </c>
      <c r="S8" s="41">
        <f t="shared" ref="S8:S27" si="5">IF(Q8=0,"",ROUND(R8/Q8*100,1))</f>
        <v>141.19999999999999</v>
      </c>
      <c r="T8" s="40">
        <v>15</v>
      </c>
      <c r="U8" s="40">
        <v>10</v>
      </c>
      <c r="V8" s="41">
        <f t="shared" ref="V8:V27" si="6">IF(T8=0,"",ROUND(U8/T8*100,1))</f>
        <v>66.7</v>
      </c>
      <c r="W8" s="40">
        <v>15</v>
      </c>
      <c r="X8" s="40">
        <v>10</v>
      </c>
      <c r="Y8" s="41">
        <f t="shared" ref="Y8:Y27" si="7">IF(W8=0,"",ROUND(X8/W8*100,1))</f>
        <v>66.7</v>
      </c>
      <c r="Z8" s="40">
        <v>13</v>
      </c>
      <c r="AA8" s="40">
        <v>8</v>
      </c>
      <c r="AB8" s="41">
        <f t="shared" ref="AB8:AB27" si="8">IF(Z8=0,"",ROUND(AA8/Z8*100,1))</f>
        <v>61.5</v>
      </c>
      <c r="AC8" s="43"/>
      <c r="AD8" s="44"/>
    </row>
    <row r="9" spans="1:30" s="46" customFormat="1" ht="16.5" customHeight="1" x14ac:dyDescent="0.25">
      <c r="A9" s="39" t="s">
        <v>52</v>
      </c>
      <c r="B9" s="40">
        <v>29</v>
      </c>
      <c r="C9" s="40">
        <v>39</v>
      </c>
      <c r="D9" s="41">
        <f t="shared" si="0"/>
        <v>134.5</v>
      </c>
      <c r="E9" s="40">
        <v>25</v>
      </c>
      <c r="F9" s="42">
        <v>35</v>
      </c>
      <c r="G9" s="41">
        <f t="shared" si="1"/>
        <v>140</v>
      </c>
      <c r="H9" s="40">
        <v>3</v>
      </c>
      <c r="I9" s="40">
        <v>3</v>
      </c>
      <c r="J9" s="41">
        <f t="shared" si="2"/>
        <v>100</v>
      </c>
      <c r="K9" s="40">
        <v>0</v>
      </c>
      <c r="L9" s="40">
        <v>3</v>
      </c>
      <c r="M9" s="41" t="str">
        <f t="shared" si="3"/>
        <v/>
      </c>
      <c r="N9" s="40">
        <v>0</v>
      </c>
      <c r="O9" s="40">
        <v>0</v>
      </c>
      <c r="P9" s="41" t="str">
        <f t="shared" si="4"/>
        <v/>
      </c>
      <c r="Q9" s="40">
        <v>23</v>
      </c>
      <c r="R9" s="40">
        <v>31</v>
      </c>
      <c r="S9" s="41">
        <f t="shared" si="5"/>
        <v>134.80000000000001</v>
      </c>
      <c r="T9" s="40">
        <v>18</v>
      </c>
      <c r="U9" s="40">
        <v>27</v>
      </c>
      <c r="V9" s="41">
        <f t="shared" si="6"/>
        <v>150</v>
      </c>
      <c r="W9" s="40">
        <v>15</v>
      </c>
      <c r="X9" s="40">
        <v>23</v>
      </c>
      <c r="Y9" s="41">
        <f t="shared" si="7"/>
        <v>153.30000000000001</v>
      </c>
      <c r="Z9" s="40">
        <v>14</v>
      </c>
      <c r="AA9" s="40">
        <v>23</v>
      </c>
      <c r="AB9" s="41">
        <f t="shared" si="8"/>
        <v>164.3</v>
      </c>
      <c r="AC9" s="43"/>
      <c r="AD9" s="44"/>
    </row>
    <row r="10" spans="1:30" s="45" customFormat="1" ht="16.5" customHeight="1" x14ac:dyDescent="0.25">
      <c r="A10" s="39" t="s">
        <v>53</v>
      </c>
      <c r="B10" s="40">
        <v>11</v>
      </c>
      <c r="C10" s="40">
        <v>11</v>
      </c>
      <c r="D10" s="41">
        <f t="shared" si="0"/>
        <v>100</v>
      </c>
      <c r="E10" s="40">
        <v>10</v>
      </c>
      <c r="F10" s="42">
        <v>11</v>
      </c>
      <c r="G10" s="41">
        <f t="shared" si="1"/>
        <v>110</v>
      </c>
      <c r="H10" s="40">
        <v>2</v>
      </c>
      <c r="I10" s="40">
        <v>2</v>
      </c>
      <c r="J10" s="41">
        <f t="shared" si="2"/>
        <v>100</v>
      </c>
      <c r="K10" s="40">
        <v>2</v>
      </c>
      <c r="L10" s="40">
        <v>2</v>
      </c>
      <c r="M10" s="41">
        <f t="shared" si="3"/>
        <v>100</v>
      </c>
      <c r="N10" s="40">
        <v>0</v>
      </c>
      <c r="O10" s="40">
        <v>0</v>
      </c>
      <c r="P10" s="41" t="str">
        <f t="shared" si="4"/>
        <v/>
      </c>
      <c r="Q10" s="40">
        <v>9</v>
      </c>
      <c r="R10" s="40">
        <v>11</v>
      </c>
      <c r="S10" s="41">
        <f t="shared" si="5"/>
        <v>122.2</v>
      </c>
      <c r="T10" s="40">
        <v>6</v>
      </c>
      <c r="U10" s="40">
        <v>7</v>
      </c>
      <c r="V10" s="41">
        <f t="shared" si="6"/>
        <v>116.7</v>
      </c>
      <c r="W10" s="40">
        <v>5</v>
      </c>
      <c r="X10" s="40">
        <v>7</v>
      </c>
      <c r="Y10" s="41">
        <f t="shared" si="7"/>
        <v>140</v>
      </c>
      <c r="Z10" s="40">
        <v>5</v>
      </c>
      <c r="AA10" s="40">
        <v>7</v>
      </c>
      <c r="AB10" s="41">
        <f t="shared" si="8"/>
        <v>140</v>
      </c>
      <c r="AC10" s="43"/>
      <c r="AD10" s="44"/>
    </row>
    <row r="11" spans="1:30" s="45" customFormat="1" ht="16.5" customHeight="1" x14ac:dyDescent="0.25">
      <c r="A11" s="39" t="s">
        <v>54</v>
      </c>
      <c r="B11" s="40">
        <v>10</v>
      </c>
      <c r="C11" s="40">
        <v>12</v>
      </c>
      <c r="D11" s="41">
        <f t="shared" si="0"/>
        <v>120</v>
      </c>
      <c r="E11" s="40">
        <v>8</v>
      </c>
      <c r="F11" s="42">
        <v>12</v>
      </c>
      <c r="G11" s="41">
        <f t="shared" si="1"/>
        <v>150</v>
      </c>
      <c r="H11" s="40">
        <v>2</v>
      </c>
      <c r="I11" s="40">
        <v>2</v>
      </c>
      <c r="J11" s="41">
        <f t="shared" si="2"/>
        <v>100</v>
      </c>
      <c r="K11" s="40">
        <v>1</v>
      </c>
      <c r="L11" s="40">
        <v>1</v>
      </c>
      <c r="M11" s="41">
        <f t="shared" si="3"/>
        <v>100</v>
      </c>
      <c r="N11" s="40">
        <v>0</v>
      </c>
      <c r="O11" s="40">
        <v>0</v>
      </c>
      <c r="P11" s="41" t="str">
        <f t="shared" si="4"/>
        <v/>
      </c>
      <c r="Q11" s="40">
        <v>5</v>
      </c>
      <c r="R11" s="40">
        <v>10</v>
      </c>
      <c r="S11" s="41">
        <f t="shared" si="5"/>
        <v>200</v>
      </c>
      <c r="T11" s="40">
        <v>6</v>
      </c>
      <c r="U11" s="40">
        <v>6</v>
      </c>
      <c r="V11" s="41">
        <f t="shared" si="6"/>
        <v>100</v>
      </c>
      <c r="W11" s="40">
        <v>5</v>
      </c>
      <c r="X11" s="40">
        <v>6</v>
      </c>
      <c r="Y11" s="41">
        <f t="shared" si="7"/>
        <v>120</v>
      </c>
      <c r="Z11" s="40">
        <v>4</v>
      </c>
      <c r="AA11" s="40">
        <v>6</v>
      </c>
      <c r="AB11" s="41">
        <f t="shared" si="8"/>
        <v>150</v>
      </c>
      <c r="AC11" s="43"/>
      <c r="AD11" s="44"/>
    </row>
    <row r="12" spans="1:30" s="45" customFormat="1" ht="16.5" customHeight="1" x14ac:dyDescent="0.25">
      <c r="A12" s="39" t="s">
        <v>55</v>
      </c>
      <c r="B12" s="40">
        <v>10</v>
      </c>
      <c r="C12" s="40">
        <v>9</v>
      </c>
      <c r="D12" s="41">
        <f t="shared" si="0"/>
        <v>90</v>
      </c>
      <c r="E12" s="40">
        <v>9</v>
      </c>
      <c r="F12" s="42">
        <v>8</v>
      </c>
      <c r="G12" s="41">
        <f t="shared" si="1"/>
        <v>88.9</v>
      </c>
      <c r="H12" s="40">
        <v>1</v>
      </c>
      <c r="I12" s="40">
        <v>1</v>
      </c>
      <c r="J12" s="41">
        <f t="shared" si="2"/>
        <v>100</v>
      </c>
      <c r="K12" s="40">
        <v>1</v>
      </c>
      <c r="L12" s="40">
        <v>2</v>
      </c>
      <c r="M12" s="41">
        <f t="shared" si="3"/>
        <v>200</v>
      </c>
      <c r="N12" s="40">
        <v>1</v>
      </c>
      <c r="O12" s="40">
        <v>1</v>
      </c>
      <c r="P12" s="41">
        <f t="shared" si="4"/>
        <v>100</v>
      </c>
      <c r="Q12" s="40">
        <v>9</v>
      </c>
      <c r="R12" s="40">
        <v>8</v>
      </c>
      <c r="S12" s="41">
        <f t="shared" si="5"/>
        <v>88.9</v>
      </c>
      <c r="T12" s="40">
        <v>4</v>
      </c>
      <c r="U12" s="40">
        <v>5</v>
      </c>
      <c r="V12" s="41">
        <f t="shared" si="6"/>
        <v>125</v>
      </c>
      <c r="W12" s="40">
        <v>3</v>
      </c>
      <c r="X12" s="40">
        <v>4</v>
      </c>
      <c r="Y12" s="41">
        <f t="shared" si="7"/>
        <v>133.30000000000001</v>
      </c>
      <c r="Z12" s="40">
        <v>3</v>
      </c>
      <c r="AA12" s="40">
        <v>4</v>
      </c>
      <c r="AB12" s="41">
        <f t="shared" si="8"/>
        <v>133.30000000000001</v>
      </c>
      <c r="AC12" s="43"/>
      <c r="AD12" s="44"/>
    </row>
    <row r="13" spans="1:30" s="45" customFormat="1" ht="16.5" customHeight="1" x14ac:dyDescent="0.25">
      <c r="A13" s="39" t="s">
        <v>56</v>
      </c>
      <c r="B13" s="40">
        <v>26</v>
      </c>
      <c r="C13" s="40">
        <v>12</v>
      </c>
      <c r="D13" s="41">
        <f t="shared" si="0"/>
        <v>46.2</v>
      </c>
      <c r="E13" s="40">
        <v>22</v>
      </c>
      <c r="F13" s="42">
        <v>12</v>
      </c>
      <c r="G13" s="41">
        <f t="shared" si="1"/>
        <v>54.5</v>
      </c>
      <c r="H13" s="40">
        <v>7</v>
      </c>
      <c r="I13" s="40">
        <v>4</v>
      </c>
      <c r="J13" s="41">
        <f t="shared" si="2"/>
        <v>57.1</v>
      </c>
      <c r="K13" s="40">
        <v>3</v>
      </c>
      <c r="L13" s="40">
        <v>1</v>
      </c>
      <c r="M13" s="41">
        <f t="shared" si="3"/>
        <v>33.299999999999997</v>
      </c>
      <c r="N13" s="40">
        <v>3</v>
      </c>
      <c r="O13" s="40">
        <v>5</v>
      </c>
      <c r="P13" s="41">
        <f t="shared" si="4"/>
        <v>166.7</v>
      </c>
      <c r="Q13" s="40">
        <v>21</v>
      </c>
      <c r="R13" s="40">
        <v>9</v>
      </c>
      <c r="S13" s="41">
        <f t="shared" si="5"/>
        <v>42.9</v>
      </c>
      <c r="T13" s="40">
        <v>13</v>
      </c>
      <c r="U13" s="40">
        <v>4</v>
      </c>
      <c r="V13" s="41">
        <f t="shared" si="6"/>
        <v>30.8</v>
      </c>
      <c r="W13" s="40">
        <v>13</v>
      </c>
      <c r="X13" s="40">
        <v>4</v>
      </c>
      <c r="Y13" s="41">
        <f t="shared" si="7"/>
        <v>30.8</v>
      </c>
      <c r="Z13" s="40">
        <v>8</v>
      </c>
      <c r="AA13" s="40">
        <v>4</v>
      </c>
      <c r="AB13" s="41">
        <f t="shared" si="8"/>
        <v>50</v>
      </c>
      <c r="AC13" s="43"/>
      <c r="AD13" s="44"/>
    </row>
    <row r="14" spans="1:30" s="45" customFormat="1" ht="16.5" customHeight="1" x14ac:dyDescent="0.25">
      <c r="A14" s="39" t="s">
        <v>57</v>
      </c>
      <c r="B14" s="40">
        <v>30</v>
      </c>
      <c r="C14" s="40">
        <v>35</v>
      </c>
      <c r="D14" s="41">
        <f t="shared" si="0"/>
        <v>116.7</v>
      </c>
      <c r="E14" s="40">
        <v>29</v>
      </c>
      <c r="F14" s="42">
        <v>33</v>
      </c>
      <c r="G14" s="41">
        <f t="shared" si="1"/>
        <v>113.8</v>
      </c>
      <c r="H14" s="40">
        <v>1</v>
      </c>
      <c r="I14" s="40">
        <v>4</v>
      </c>
      <c r="J14" s="41">
        <f t="shared" si="2"/>
        <v>400</v>
      </c>
      <c r="K14" s="40">
        <v>1</v>
      </c>
      <c r="L14" s="40">
        <v>2</v>
      </c>
      <c r="M14" s="41">
        <f t="shared" si="3"/>
        <v>200</v>
      </c>
      <c r="N14" s="40">
        <v>0</v>
      </c>
      <c r="O14" s="40">
        <v>1</v>
      </c>
      <c r="P14" s="41" t="str">
        <f t="shared" si="4"/>
        <v/>
      </c>
      <c r="Q14" s="40">
        <v>19</v>
      </c>
      <c r="R14" s="40">
        <v>24</v>
      </c>
      <c r="S14" s="41">
        <f t="shared" si="5"/>
        <v>126.3</v>
      </c>
      <c r="T14" s="40">
        <v>20</v>
      </c>
      <c r="U14" s="40">
        <v>25</v>
      </c>
      <c r="V14" s="41">
        <f t="shared" si="6"/>
        <v>125</v>
      </c>
      <c r="W14" s="40">
        <v>19</v>
      </c>
      <c r="X14" s="40">
        <v>23</v>
      </c>
      <c r="Y14" s="41">
        <f t="shared" si="7"/>
        <v>121.1</v>
      </c>
      <c r="Z14" s="40">
        <v>13</v>
      </c>
      <c r="AA14" s="40">
        <v>19</v>
      </c>
      <c r="AB14" s="41">
        <f t="shared" si="8"/>
        <v>146.19999999999999</v>
      </c>
      <c r="AC14" s="43"/>
      <c r="AD14" s="44"/>
    </row>
    <row r="15" spans="1:30" s="45" customFormat="1" ht="16.5" customHeight="1" x14ac:dyDescent="0.25">
      <c r="A15" s="39" t="s">
        <v>58</v>
      </c>
      <c r="B15" s="40">
        <v>36</v>
      </c>
      <c r="C15" s="40">
        <v>40</v>
      </c>
      <c r="D15" s="41">
        <f t="shared" si="0"/>
        <v>111.1</v>
      </c>
      <c r="E15" s="40">
        <v>34</v>
      </c>
      <c r="F15" s="42">
        <v>39</v>
      </c>
      <c r="G15" s="41">
        <f t="shared" si="1"/>
        <v>114.7</v>
      </c>
      <c r="H15" s="40">
        <v>2</v>
      </c>
      <c r="I15" s="40">
        <v>4</v>
      </c>
      <c r="J15" s="41">
        <f t="shared" si="2"/>
        <v>200</v>
      </c>
      <c r="K15" s="40">
        <v>0</v>
      </c>
      <c r="L15" s="40">
        <v>1</v>
      </c>
      <c r="M15" s="41" t="str">
        <f t="shared" si="3"/>
        <v/>
      </c>
      <c r="N15" s="40">
        <v>0</v>
      </c>
      <c r="O15" s="40">
        <v>0</v>
      </c>
      <c r="P15" s="41" t="str">
        <f t="shared" si="4"/>
        <v/>
      </c>
      <c r="Q15" s="40">
        <v>24</v>
      </c>
      <c r="R15" s="40">
        <v>38</v>
      </c>
      <c r="S15" s="41">
        <f t="shared" si="5"/>
        <v>158.30000000000001</v>
      </c>
      <c r="T15" s="40">
        <v>23</v>
      </c>
      <c r="U15" s="40">
        <v>21</v>
      </c>
      <c r="V15" s="41">
        <f t="shared" si="6"/>
        <v>91.3</v>
      </c>
      <c r="W15" s="40">
        <v>21</v>
      </c>
      <c r="X15" s="40">
        <v>20</v>
      </c>
      <c r="Y15" s="41">
        <f t="shared" si="7"/>
        <v>95.2</v>
      </c>
      <c r="Z15" s="40">
        <v>17</v>
      </c>
      <c r="AA15" s="40">
        <v>19</v>
      </c>
      <c r="AB15" s="41">
        <f t="shared" si="8"/>
        <v>111.8</v>
      </c>
      <c r="AC15" s="43"/>
      <c r="AD15" s="44"/>
    </row>
    <row r="16" spans="1:30" s="45" customFormat="1" ht="16.5" customHeight="1" x14ac:dyDescent="0.25">
      <c r="A16" s="39" t="s">
        <v>59</v>
      </c>
      <c r="B16" s="40">
        <v>17</v>
      </c>
      <c r="C16" s="40">
        <v>12</v>
      </c>
      <c r="D16" s="41">
        <f t="shared" si="0"/>
        <v>70.599999999999994</v>
      </c>
      <c r="E16" s="40">
        <v>10</v>
      </c>
      <c r="F16" s="42">
        <v>10</v>
      </c>
      <c r="G16" s="41">
        <f t="shared" si="1"/>
        <v>100</v>
      </c>
      <c r="H16" s="40">
        <v>3</v>
      </c>
      <c r="I16" s="40">
        <v>2</v>
      </c>
      <c r="J16" s="41">
        <f t="shared" si="2"/>
        <v>66.7</v>
      </c>
      <c r="K16" s="40">
        <v>0</v>
      </c>
      <c r="L16" s="40">
        <v>1</v>
      </c>
      <c r="M16" s="41" t="str">
        <f t="shared" si="3"/>
        <v/>
      </c>
      <c r="N16" s="40">
        <v>0</v>
      </c>
      <c r="O16" s="40">
        <v>0</v>
      </c>
      <c r="P16" s="41" t="str">
        <f t="shared" si="4"/>
        <v/>
      </c>
      <c r="Q16" s="40">
        <v>8</v>
      </c>
      <c r="R16" s="40">
        <v>9</v>
      </c>
      <c r="S16" s="41">
        <f t="shared" si="5"/>
        <v>112.5</v>
      </c>
      <c r="T16" s="40">
        <v>9</v>
      </c>
      <c r="U16" s="40">
        <v>9</v>
      </c>
      <c r="V16" s="41">
        <f t="shared" si="6"/>
        <v>100</v>
      </c>
      <c r="W16" s="40">
        <v>5</v>
      </c>
      <c r="X16" s="40">
        <v>7</v>
      </c>
      <c r="Y16" s="41">
        <f t="shared" si="7"/>
        <v>140</v>
      </c>
      <c r="Z16" s="40">
        <v>4</v>
      </c>
      <c r="AA16" s="40">
        <v>6</v>
      </c>
      <c r="AB16" s="41">
        <f t="shared" si="8"/>
        <v>150</v>
      </c>
      <c r="AC16" s="43"/>
      <c r="AD16" s="44"/>
    </row>
    <row r="17" spans="1:30" s="45" customFormat="1" ht="16.5" customHeight="1" x14ac:dyDescent="0.25">
      <c r="A17" s="39" t="s">
        <v>60</v>
      </c>
      <c r="B17" s="40">
        <v>9</v>
      </c>
      <c r="C17" s="40">
        <v>11</v>
      </c>
      <c r="D17" s="41">
        <f t="shared" si="0"/>
        <v>122.2</v>
      </c>
      <c r="E17" s="40">
        <v>9</v>
      </c>
      <c r="F17" s="42">
        <v>10</v>
      </c>
      <c r="G17" s="41">
        <f t="shared" si="1"/>
        <v>111.1</v>
      </c>
      <c r="H17" s="40">
        <v>2</v>
      </c>
      <c r="I17" s="40">
        <v>1</v>
      </c>
      <c r="J17" s="41">
        <f t="shared" si="2"/>
        <v>50</v>
      </c>
      <c r="K17" s="40">
        <v>0</v>
      </c>
      <c r="L17" s="40">
        <v>1</v>
      </c>
      <c r="M17" s="41" t="str">
        <f t="shared" si="3"/>
        <v/>
      </c>
      <c r="N17" s="40">
        <v>2</v>
      </c>
      <c r="O17" s="40">
        <v>0</v>
      </c>
      <c r="P17" s="41">
        <f t="shared" si="4"/>
        <v>0</v>
      </c>
      <c r="Q17" s="40">
        <v>6</v>
      </c>
      <c r="R17" s="40">
        <v>10</v>
      </c>
      <c r="S17" s="41">
        <f t="shared" si="5"/>
        <v>166.7</v>
      </c>
      <c r="T17" s="40">
        <v>6</v>
      </c>
      <c r="U17" s="40">
        <v>8</v>
      </c>
      <c r="V17" s="41">
        <f t="shared" si="6"/>
        <v>133.30000000000001</v>
      </c>
      <c r="W17" s="40">
        <v>6</v>
      </c>
      <c r="X17" s="40">
        <v>8</v>
      </c>
      <c r="Y17" s="41">
        <f t="shared" si="7"/>
        <v>133.30000000000001</v>
      </c>
      <c r="Z17" s="40">
        <v>5</v>
      </c>
      <c r="AA17" s="40">
        <v>8</v>
      </c>
      <c r="AB17" s="41">
        <f t="shared" si="8"/>
        <v>160</v>
      </c>
      <c r="AC17" s="43"/>
      <c r="AD17" s="44"/>
    </row>
    <row r="18" spans="1:30" s="45" customFormat="1" ht="16.5" customHeight="1" x14ac:dyDescent="0.25">
      <c r="A18" s="39" t="s">
        <v>61</v>
      </c>
      <c r="B18" s="40">
        <v>12</v>
      </c>
      <c r="C18" s="40">
        <v>18</v>
      </c>
      <c r="D18" s="41">
        <f t="shared" si="0"/>
        <v>150</v>
      </c>
      <c r="E18" s="40">
        <v>12</v>
      </c>
      <c r="F18" s="42">
        <v>17</v>
      </c>
      <c r="G18" s="41">
        <f t="shared" si="1"/>
        <v>141.69999999999999</v>
      </c>
      <c r="H18" s="40">
        <v>2</v>
      </c>
      <c r="I18" s="40">
        <v>2</v>
      </c>
      <c r="J18" s="41">
        <f t="shared" si="2"/>
        <v>100</v>
      </c>
      <c r="K18" s="40">
        <v>1</v>
      </c>
      <c r="L18" s="40">
        <v>2</v>
      </c>
      <c r="M18" s="41">
        <f t="shared" si="3"/>
        <v>200</v>
      </c>
      <c r="N18" s="40">
        <v>0</v>
      </c>
      <c r="O18" s="40">
        <v>1</v>
      </c>
      <c r="P18" s="41" t="str">
        <f t="shared" si="4"/>
        <v/>
      </c>
      <c r="Q18" s="40">
        <v>9</v>
      </c>
      <c r="R18" s="40">
        <v>14</v>
      </c>
      <c r="S18" s="41">
        <f t="shared" si="5"/>
        <v>155.6</v>
      </c>
      <c r="T18" s="40">
        <v>7</v>
      </c>
      <c r="U18" s="40">
        <v>13</v>
      </c>
      <c r="V18" s="41">
        <f t="shared" si="6"/>
        <v>185.7</v>
      </c>
      <c r="W18" s="40">
        <v>7</v>
      </c>
      <c r="X18" s="40">
        <v>12</v>
      </c>
      <c r="Y18" s="41">
        <f t="shared" si="7"/>
        <v>171.4</v>
      </c>
      <c r="Z18" s="40">
        <v>5</v>
      </c>
      <c r="AA18" s="40">
        <v>11</v>
      </c>
      <c r="AB18" s="41">
        <f t="shared" si="8"/>
        <v>220</v>
      </c>
      <c r="AC18" s="43"/>
      <c r="AD18" s="44"/>
    </row>
    <row r="19" spans="1:30" s="45" customFormat="1" ht="16.5" customHeight="1" x14ac:dyDescent="0.25">
      <c r="A19" s="39" t="s">
        <v>62</v>
      </c>
      <c r="B19" s="40">
        <v>63</v>
      </c>
      <c r="C19" s="40">
        <v>51</v>
      </c>
      <c r="D19" s="41">
        <f t="shared" si="0"/>
        <v>81</v>
      </c>
      <c r="E19" s="40">
        <v>56</v>
      </c>
      <c r="F19" s="42">
        <v>47</v>
      </c>
      <c r="G19" s="41">
        <f t="shared" si="1"/>
        <v>83.9</v>
      </c>
      <c r="H19" s="40">
        <v>12</v>
      </c>
      <c r="I19" s="40">
        <v>3</v>
      </c>
      <c r="J19" s="41">
        <f t="shared" si="2"/>
        <v>25</v>
      </c>
      <c r="K19" s="40">
        <v>1</v>
      </c>
      <c r="L19" s="40">
        <v>1</v>
      </c>
      <c r="M19" s="41">
        <f t="shared" si="3"/>
        <v>100</v>
      </c>
      <c r="N19" s="40">
        <v>1</v>
      </c>
      <c r="O19" s="40">
        <v>1</v>
      </c>
      <c r="P19" s="41">
        <f t="shared" si="4"/>
        <v>100</v>
      </c>
      <c r="Q19" s="40">
        <v>43</v>
      </c>
      <c r="R19" s="40">
        <v>42</v>
      </c>
      <c r="S19" s="41">
        <f t="shared" si="5"/>
        <v>97.7</v>
      </c>
      <c r="T19" s="40">
        <v>31</v>
      </c>
      <c r="U19" s="40">
        <v>29</v>
      </c>
      <c r="V19" s="41">
        <f t="shared" si="6"/>
        <v>93.5</v>
      </c>
      <c r="W19" s="40">
        <v>26</v>
      </c>
      <c r="X19" s="40">
        <v>25</v>
      </c>
      <c r="Y19" s="41">
        <f t="shared" si="7"/>
        <v>96.2</v>
      </c>
      <c r="Z19" s="40">
        <v>22</v>
      </c>
      <c r="AA19" s="40">
        <v>19</v>
      </c>
      <c r="AB19" s="41">
        <f t="shared" si="8"/>
        <v>86.4</v>
      </c>
      <c r="AC19" s="43"/>
      <c r="AD19" s="44"/>
    </row>
    <row r="20" spans="1:30" s="45" customFormat="1" ht="16.5" customHeight="1" x14ac:dyDescent="0.25">
      <c r="A20" s="39" t="s">
        <v>63</v>
      </c>
      <c r="B20" s="40">
        <v>12</v>
      </c>
      <c r="C20" s="40">
        <v>19</v>
      </c>
      <c r="D20" s="41">
        <f t="shared" si="0"/>
        <v>158.30000000000001</v>
      </c>
      <c r="E20" s="40">
        <v>12</v>
      </c>
      <c r="F20" s="42">
        <v>19</v>
      </c>
      <c r="G20" s="41">
        <f t="shared" si="1"/>
        <v>158.30000000000001</v>
      </c>
      <c r="H20" s="40">
        <v>1</v>
      </c>
      <c r="I20" s="40">
        <v>3</v>
      </c>
      <c r="J20" s="41">
        <f t="shared" si="2"/>
        <v>300</v>
      </c>
      <c r="K20" s="40">
        <v>1</v>
      </c>
      <c r="L20" s="40">
        <v>0</v>
      </c>
      <c r="M20" s="41">
        <f t="shared" si="3"/>
        <v>0</v>
      </c>
      <c r="N20" s="40">
        <v>0</v>
      </c>
      <c r="O20" s="40">
        <v>0</v>
      </c>
      <c r="P20" s="41" t="str">
        <f t="shared" si="4"/>
        <v/>
      </c>
      <c r="Q20" s="40">
        <v>9</v>
      </c>
      <c r="R20" s="40">
        <v>17</v>
      </c>
      <c r="S20" s="41">
        <f t="shared" si="5"/>
        <v>188.9</v>
      </c>
      <c r="T20" s="40">
        <v>7</v>
      </c>
      <c r="U20" s="40">
        <v>10</v>
      </c>
      <c r="V20" s="41">
        <f t="shared" si="6"/>
        <v>142.9</v>
      </c>
      <c r="W20" s="40">
        <v>7</v>
      </c>
      <c r="X20" s="40">
        <v>10</v>
      </c>
      <c r="Y20" s="41">
        <f t="shared" si="7"/>
        <v>142.9</v>
      </c>
      <c r="Z20" s="40">
        <v>7</v>
      </c>
      <c r="AA20" s="40">
        <v>10</v>
      </c>
      <c r="AB20" s="41">
        <f t="shared" si="8"/>
        <v>142.9</v>
      </c>
      <c r="AC20" s="43"/>
      <c r="AD20" s="44"/>
    </row>
    <row r="21" spans="1:30" s="45" customFormat="1" ht="16.5" customHeight="1" x14ac:dyDescent="0.25">
      <c r="A21" s="39" t="s">
        <v>64</v>
      </c>
      <c r="B21" s="40">
        <v>19</v>
      </c>
      <c r="C21" s="40">
        <v>21</v>
      </c>
      <c r="D21" s="41">
        <f t="shared" si="0"/>
        <v>110.5</v>
      </c>
      <c r="E21" s="40">
        <v>19</v>
      </c>
      <c r="F21" s="42">
        <v>21</v>
      </c>
      <c r="G21" s="41">
        <f t="shared" si="1"/>
        <v>110.5</v>
      </c>
      <c r="H21" s="40">
        <v>3</v>
      </c>
      <c r="I21" s="40">
        <v>6</v>
      </c>
      <c r="J21" s="41">
        <f t="shared" si="2"/>
        <v>200</v>
      </c>
      <c r="K21" s="40">
        <v>3</v>
      </c>
      <c r="L21" s="40">
        <v>0</v>
      </c>
      <c r="M21" s="41">
        <f t="shared" si="3"/>
        <v>0</v>
      </c>
      <c r="N21" s="40">
        <v>0</v>
      </c>
      <c r="O21" s="40">
        <v>0</v>
      </c>
      <c r="P21" s="41" t="str">
        <f t="shared" si="4"/>
        <v/>
      </c>
      <c r="Q21" s="40">
        <v>14</v>
      </c>
      <c r="R21" s="40">
        <v>15</v>
      </c>
      <c r="S21" s="41">
        <f t="shared" si="5"/>
        <v>107.1</v>
      </c>
      <c r="T21" s="40">
        <v>14</v>
      </c>
      <c r="U21" s="40">
        <v>7</v>
      </c>
      <c r="V21" s="41">
        <f t="shared" si="6"/>
        <v>50</v>
      </c>
      <c r="W21" s="40">
        <v>14</v>
      </c>
      <c r="X21" s="40">
        <v>7</v>
      </c>
      <c r="Y21" s="41">
        <f t="shared" si="7"/>
        <v>50</v>
      </c>
      <c r="Z21" s="40">
        <v>14</v>
      </c>
      <c r="AA21" s="40">
        <v>5</v>
      </c>
      <c r="AB21" s="41">
        <f t="shared" si="8"/>
        <v>35.700000000000003</v>
      </c>
      <c r="AC21" s="43"/>
      <c r="AD21" s="44"/>
    </row>
    <row r="22" spans="1:30" s="45" customFormat="1" ht="16.5" customHeight="1" x14ac:dyDescent="0.25">
      <c r="A22" s="39" t="s">
        <v>65</v>
      </c>
      <c r="B22" s="40">
        <v>21</v>
      </c>
      <c r="C22" s="40">
        <v>28</v>
      </c>
      <c r="D22" s="41">
        <f t="shared" si="0"/>
        <v>133.30000000000001</v>
      </c>
      <c r="E22" s="40">
        <v>19</v>
      </c>
      <c r="F22" s="42">
        <v>27</v>
      </c>
      <c r="G22" s="41">
        <f t="shared" si="1"/>
        <v>142.1</v>
      </c>
      <c r="H22" s="40">
        <v>2</v>
      </c>
      <c r="I22" s="40">
        <v>5</v>
      </c>
      <c r="J22" s="41">
        <f t="shared" si="2"/>
        <v>250</v>
      </c>
      <c r="K22" s="40">
        <v>0</v>
      </c>
      <c r="L22" s="40">
        <v>1</v>
      </c>
      <c r="M22" s="41" t="str">
        <f t="shared" si="3"/>
        <v/>
      </c>
      <c r="N22" s="40">
        <v>4</v>
      </c>
      <c r="O22" s="40">
        <v>2</v>
      </c>
      <c r="P22" s="41">
        <f t="shared" si="4"/>
        <v>50</v>
      </c>
      <c r="Q22" s="40">
        <v>15</v>
      </c>
      <c r="R22" s="40">
        <v>22</v>
      </c>
      <c r="S22" s="41">
        <f t="shared" si="5"/>
        <v>146.69999999999999</v>
      </c>
      <c r="T22" s="40">
        <v>17</v>
      </c>
      <c r="U22" s="40">
        <v>10</v>
      </c>
      <c r="V22" s="41">
        <f t="shared" si="6"/>
        <v>58.8</v>
      </c>
      <c r="W22" s="40">
        <v>16</v>
      </c>
      <c r="X22" s="40">
        <v>10</v>
      </c>
      <c r="Y22" s="41">
        <f t="shared" si="7"/>
        <v>62.5</v>
      </c>
      <c r="Z22" s="40">
        <v>11</v>
      </c>
      <c r="AA22" s="40">
        <v>8</v>
      </c>
      <c r="AB22" s="41">
        <f t="shared" si="8"/>
        <v>72.7</v>
      </c>
      <c r="AC22" s="43"/>
      <c r="AD22" s="44"/>
    </row>
    <row r="23" spans="1:30" s="45" customFormat="1" ht="16.5" customHeight="1" x14ac:dyDescent="0.25">
      <c r="A23" s="39" t="s">
        <v>66</v>
      </c>
      <c r="B23" s="40">
        <v>28</v>
      </c>
      <c r="C23" s="40">
        <v>29</v>
      </c>
      <c r="D23" s="41">
        <f t="shared" si="0"/>
        <v>103.6</v>
      </c>
      <c r="E23" s="40">
        <v>26</v>
      </c>
      <c r="F23" s="42">
        <v>28</v>
      </c>
      <c r="G23" s="41">
        <f t="shared" si="1"/>
        <v>107.7</v>
      </c>
      <c r="H23" s="40">
        <v>3</v>
      </c>
      <c r="I23" s="40">
        <v>4</v>
      </c>
      <c r="J23" s="41">
        <f t="shared" si="2"/>
        <v>133.30000000000001</v>
      </c>
      <c r="K23" s="40">
        <v>0</v>
      </c>
      <c r="L23" s="40">
        <v>3</v>
      </c>
      <c r="M23" s="41" t="str">
        <f t="shared" si="3"/>
        <v/>
      </c>
      <c r="N23" s="40">
        <v>0</v>
      </c>
      <c r="O23" s="40">
        <v>0</v>
      </c>
      <c r="P23" s="41" t="str">
        <f t="shared" si="4"/>
        <v/>
      </c>
      <c r="Q23" s="40">
        <v>20</v>
      </c>
      <c r="R23" s="40">
        <v>28</v>
      </c>
      <c r="S23" s="41">
        <f t="shared" si="5"/>
        <v>140</v>
      </c>
      <c r="T23" s="40">
        <v>17</v>
      </c>
      <c r="U23" s="40">
        <v>19</v>
      </c>
      <c r="V23" s="41">
        <f t="shared" si="6"/>
        <v>111.8</v>
      </c>
      <c r="W23" s="40">
        <v>16</v>
      </c>
      <c r="X23" s="40">
        <v>18</v>
      </c>
      <c r="Y23" s="41">
        <f t="shared" si="7"/>
        <v>112.5</v>
      </c>
      <c r="Z23" s="40">
        <v>14</v>
      </c>
      <c r="AA23" s="40">
        <v>14</v>
      </c>
      <c r="AB23" s="41">
        <f t="shared" si="8"/>
        <v>100</v>
      </c>
      <c r="AC23" s="43"/>
      <c r="AD23" s="44"/>
    </row>
    <row r="24" spans="1:30" s="45" customFormat="1" ht="16.5" customHeight="1" x14ac:dyDescent="0.25">
      <c r="A24" s="39" t="s">
        <v>67</v>
      </c>
      <c r="B24" s="40">
        <v>22</v>
      </c>
      <c r="C24" s="40">
        <v>39</v>
      </c>
      <c r="D24" s="41">
        <f t="shared" si="0"/>
        <v>177.3</v>
      </c>
      <c r="E24" s="40">
        <v>22</v>
      </c>
      <c r="F24" s="42">
        <v>38</v>
      </c>
      <c r="G24" s="41">
        <f t="shared" si="1"/>
        <v>172.7</v>
      </c>
      <c r="H24" s="40">
        <v>2</v>
      </c>
      <c r="I24" s="40">
        <v>3</v>
      </c>
      <c r="J24" s="41">
        <f t="shared" si="2"/>
        <v>150</v>
      </c>
      <c r="K24" s="40">
        <v>1</v>
      </c>
      <c r="L24" s="40">
        <v>0</v>
      </c>
      <c r="M24" s="41">
        <f t="shared" si="3"/>
        <v>0</v>
      </c>
      <c r="N24" s="40">
        <v>0</v>
      </c>
      <c r="O24" s="40">
        <v>1</v>
      </c>
      <c r="P24" s="41" t="str">
        <f t="shared" si="4"/>
        <v/>
      </c>
      <c r="Q24" s="40">
        <v>17</v>
      </c>
      <c r="R24" s="40">
        <v>30</v>
      </c>
      <c r="S24" s="41">
        <f t="shared" si="5"/>
        <v>176.5</v>
      </c>
      <c r="T24" s="40">
        <v>15</v>
      </c>
      <c r="U24" s="40">
        <v>27</v>
      </c>
      <c r="V24" s="41">
        <f t="shared" si="6"/>
        <v>180</v>
      </c>
      <c r="W24" s="40">
        <v>15</v>
      </c>
      <c r="X24" s="40">
        <v>26</v>
      </c>
      <c r="Y24" s="41">
        <f t="shared" si="7"/>
        <v>173.3</v>
      </c>
      <c r="Z24" s="40">
        <v>14</v>
      </c>
      <c r="AA24" s="40">
        <v>22</v>
      </c>
      <c r="AB24" s="41">
        <f t="shared" si="8"/>
        <v>157.1</v>
      </c>
      <c r="AC24" s="43"/>
      <c r="AD24" s="44"/>
    </row>
    <row r="25" spans="1:30" s="45" customFormat="1" ht="16.5" customHeight="1" x14ac:dyDescent="0.25">
      <c r="A25" s="39" t="s">
        <v>68</v>
      </c>
      <c r="B25" s="40">
        <v>29</v>
      </c>
      <c r="C25" s="40">
        <v>28</v>
      </c>
      <c r="D25" s="41">
        <f t="shared" si="0"/>
        <v>96.6</v>
      </c>
      <c r="E25" s="40">
        <v>29</v>
      </c>
      <c r="F25" s="42">
        <v>28</v>
      </c>
      <c r="G25" s="41">
        <f t="shared" si="1"/>
        <v>96.6</v>
      </c>
      <c r="H25" s="40">
        <v>6</v>
      </c>
      <c r="I25" s="40">
        <v>4</v>
      </c>
      <c r="J25" s="41">
        <f t="shared" si="2"/>
        <v>66.7</v>
      </c>
      <c r="K25" s="40">
        <v>2</v>
      </c>
      <c r="L25" s="40">
        <v>1</v>
      </c>
      <c r="M25" s="41">
        <f t="shared" si="3"/>
        <v>50</v>
      </c>
      <c r="N25" s="40">
        <v>1</v>
      </c>
      <c r="O25" s="40">
        <v>2</v>
      </c>
      <c r="P25" s="41">
        <f t="shared" si="4"/>
        <v>200</v>
      </c>
      <c r="Q25" s="40">
        <v>29</v>
      </c>
      <c r="R25" s="40">
        <v>27</v>
      </c>
      <c r="S25" s="41">
        <f t="shared" si="5"/>
        <v>93.1</v>
      </c>
      <c r="T25" s="40">
        <v>21</v>
      </c>
      <c r="U25" s="40">
        <v>10</v>
      </c>
      <c r="V25" s="41">
        <f t="shared" si="6"/>
        <v>47.6</v>
      </c>
      <c r="W25" s="40">
        <v>21</v>
      </c>
      <c r="X25" s="40">
        <v>10</v>
      </c>
      <c r="Y25" s="41">
        <f t="shared" si="7"/>
        <v>47.6</v>
      </c>
      <c r="Z25" s="40">
        <v>17</v>
      </c>
      <c r="AA25" s="40">
        <v>7</v>
      </c>
      <c r="AB25" s="41">
        <f t="shared" si="8"/>
        <v>41.2</v>
      </c>
      <c r="AC25" s="43"/>
      <c r="AD25" s="44"/>
    </row>
    <row r="26" spans="1:30" s="45" customFormat="1" ht="16.5" customHeight="1" x14ac:dyDescent="0.25">
      <c r="A26" s="39" t="s">
        <v>69</v>
      </c>
      <c r="B26" s="40">
        <v>48</v>
      </c>
      <c r="C26" s="40">
        <v>66</v>
      </c>
      <c r="D26" s="41">
        <f t="shared" si="0"/>
        <v>137.5</v>
      </c>
      <c r="E26" s="40">
        <v>46</v>
      </c>
      <c r="F26" s="42">
        <v>65</v>
      </c>
      <c r="G26" s="41">
        <f t="shared" si="1"/>
        <v>141.30000000000001</v>
      </c>
      <c r="H26" s="40">
        <v>1</v>
      </c>
      <c r="I26" s="40">
        <v>3</v>
      </c>
      <c r="J26" s="41">
        <f t="shared" si="2"/>
        <v>300</v>
      </c>
      <c r="K26" s="40">
        <v>1</v>
      </c>
      <c r="L26" s="40">
        <v>1</v>
      </c>
      <c r="M26" s="41">
        <f t="shared" si="3"/>
        <v>100</v>
      </c>
      <c r="N26" s="40">
        <v>0</v>
      </c>
      <c r="O26" s="40">
        <v>0</v>
      </c>
      <c r="P26" s="41" t="str">
        <f t="shared" si="4"/>
        <v/>
      </c>
      <c r="Q26" s="40">
        <v>33</v>
      </c>
      <c r="R26" s="40">
        <v>59</v>
      </c>
      <c r="S26" s="41">
        <f t="shared" si="5"/>
        <v>178.8</v>
      </c>
      <c r="T26" s="40">
        <v>32</v>
      </c>
      <c r="U26" s="40">
        <v>38</v>
      </c>
      <c r="V26" s="41">
        <f t="shared" si="6"/>
        <v>118.8</v>
      </c>
      <c r="W26" s="40">
        <v>30</v>
      </c>
      <c r="X26" s="40">
        <v>38</v>
      </c>
      <c r="Y26" s="41">
        <f t="shared" si="7"/>
        <v>126.7</v>
      </c>
      <c r="Z26" s="40">
        <v>26</v>
      </c>
      <c r="AA26" s="40">
        <v>34</v>
      </c>
      <c r="AB26" s="41">
        <f t="shared" si="8"/>
        <v>130.80000000000001</v>
      </c>
      <c r="AC26" s="43"/>
      <c r="AD26" s="44"/>
    </row>
    <row r="27" spans="1:30" s="45" customFormat="1" ht="16.5" customHeight="1" x14ac:dyDescent="0.25">
      <c r="A27" s="39" t="s">
        <v>70</v>
      </c>
      <c r="B27" s="40">
        <v>358</v>
      </c>
      <c r="C27" s="40">
        <v>378</v>
      </c>
      <c r="D27" s="41">
        <f t="shared" si="0"/>
        <v>105.6</v>
      </c>
      <c r="E27" s="40">
        <v>260</v>
      </c>
      <c r="F27" s="42">
        <v>274</v>
      </c>
      <c r="G27" s="41">
        <f t="shared" si="1"/>
        <v>105.4</v>
      </c>
      <c r="H27" s="40">
        <v>45</v>
      </c>
      <c r="I27" s="40">
        <v>34</v>
      </c>
      <c r="J27" s="41">
        <f t="shared" si="2"/>
        <v>75.599999999999994</v>
      </c>
      <c r="K27" s="40">
        <v>3</v>
      </c>
      <c r="L27" s="40">
        <v>1</v>
      </c>
      <c r="M27" s="41">
        <f t="shared" si="3"/>
        <v>33.299999999999997</v>
      </c>
      <c r="N27" s="40">
        <v>14</v>
      </c>
      <c r="O27" s="40">
        <v>6</v>
      </c>
      <c r="P27" s="41">
        <f t="shared" si="4"/>
        <v>42.9</v>
      </c>
      <c r="Q27" s="40">
        <v>134</v>
      </c>
      <c r="R27" s="40">
        <v>184</v>
      </c>
      <c r="S27" s="41">
        <f t="shared" si="5"/>
        <v>137.30000000000001</v>
      </c>
      <c r="T27" s="40">
        <v>243</v>
      </c>
      <c r="U27" s="40">
        <v>247</v>
      </c>
      <c r="V27" s="41">
        <f t="shared" si="6"/>
        <v>101.6</v>
      </c>
      <c r="W27" s="40">
        <v>149</v>
      </c>
      <c r="X27" s="40">
        <v>143</v>
      </c>
      <c r="Y27" s="41">
        <f t="shared" si="7"/>
        <v>96</v>
      </c>
      <c r="Z27" s="40">
        <v>127</v>
      </c>
      <c r="AA27" s="40">
        <v>118</v>
      </c>
      <c r="AB27" s="41">
        <f t="shared" si="8"/>
        <v>92.9</v>
      </c>
      <c r="AC27" s="43"/>
      <c r="AD27" s="44"/>
    </row>
    <row r="28" spans="1:30" x14ac:dyDescent="0.25">
      <c r="A28" s="47"/>
      <c r="B28" s="47"/>
      <c r="C28" s="47"/>
      <c r="D28" s="47"/>
      <c r="E28" s="48"/>
      <c r="F28" s="47"/>
      <c r="G28" s="47"/>
      <c r="H28" s="47"/>
      <c r="I28" s="47"/>
      <c r="J28" s="47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30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30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30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30" x14ac:dyDescent="0.25"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1:25" x14ac:dyDescent="0.25"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1:25" x14ac:dyDescent="0.25"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1:25" x14ac:dyDescent="0.25"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1:25" x14ac:dyDescent="0.25"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1:25" x14ac:dyDescent="0.25"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1:25" x14ac:dyDescent="0.25"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1:25" x14ac:dyDescent="0.25"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1:25" x14ac:dyDescent="0.25"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1:25" x14ac:dyDescent="0.25"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1:25" x14ac:dyDescent="0.25"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1:25" x14ac:dyDescent="0.25"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1:25" x14ac:dyDescent="0.25"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1:25" x14ac:dyDescent="0.25"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1:25" x14ac:dyDescent="0.25"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1:25" x14ac:dyDescent="0.25"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1:25" x14ac:dyDescent="0.25"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1:25" x14ac:dyDescent="0.25"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1:25" x14ac:dyDescent="0.25"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1:25" x14ac:dyDescent="0.25"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1:25" x14ac:dyDescent="0.25"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1:25" x14ac:dyDescent="0.25"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1:25" x14ac:dyDescent="0.25"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1:25" x14ac:dyDescent="0.25"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1:25" x14ac:dyDescent="0.25"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1:25" x14ac:dyDescent="0.25"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1:25" x14ac:dyDescent="0.25"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1:25" x14ac:dyDescent="0.25"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1:25" x14ac:dyDescent="0.25"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1:25" x14ac:dyDescent="0.25"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1:25" x14ac:dyDescent="0.25"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1:25" x14ac:dyDescent="0.25"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1:25" x14ac:dyDescent="0.25"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1:25" x14ac:dyDescent="0.25"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1:25" x14ac:dyDescent="0.25"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11:25" x14ac:dyDescent="0.25"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1:25" x14ac:dyDescent="0.25"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1:25" x14ac:dyDescent="0.25"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1:25" x14ac:dyDescent="0.25"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11:25" x14ac:dyDescent="0.25"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1:25" x14ac:dyDescent="0.25"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1:25" x14ac:dyDescent="0.25"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1:25" x14ac:dyDescent="0.25"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</row>
    <row r="75" spans="11:25" x14ac:dyDescent="0.25"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</row>
    <row r="76" spans="11:25" x14ac:dyDescent="0.25"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</row>
    <row r="77" spans="11:25" x14ac:dyDescent="0.25"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</row>
    <row r="78" spans="11:25" x14ac:dyDescent="0.25"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</row>
    <row r="79" spans="11:25" x14ac:dyDescent="0.25"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</row>
    <row r="80" spans="11:25" x14ac:dyDescent="0.25"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spans="11:25" x14ac:dyDescent="0.25"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</row>
    <row r="82" spans="11:25" x14ac:dyDescent="0.25"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</row>
    <row r="83" spans="11:25" x14ac:dyDescent="0.25"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</row>
  </sheetData>
  <mergeCells count="38">
    <mergeCell ref="N3:P3"/>
    <mergeCell ref="Q3:S3"/>
    <mergeCell ref="B1:M1"/>
    <mergeCell ref="O4:O5"/>
    <mergeCell ref="G4:G5"/>
    <mergeCell ref="M4:M5"/>
    <mergeCell ref="N4:N5"/>
    <mergeCell ref="J4:J5"/>
    <mergeCell ref="K3:M3"/>
    <mergeCell ref="K4:K5"/>
    <mergeCell ref="L4:L5"/>
    <mergeCell ref="I4:I5"/>
    <mergeCell ref="Q4:Q5"/>
    <mergeCell ref="R4:R5"/>
    <mergeCell ref="S4:S5"/>
    <mergeCell ref="T4:T5"/>
    <mergeCell ref="P4:P5"/>
    <mergeCell ref="X4:X5"/>
    <mergeCell ref="Y4:Y5"/>
    <mergeCell ref="T3:V3"/>
    <mergeCell ref="V4:V5"/>
    <mergeCell ref="W4:W5"/>
    <mergeCell ref="Z3:AB3"/>
    <mergeCell ref="Z4:Z5"/>
    <mergeCell ref="AA4:AA5"/>
    <mergeCell ref="AB4:AB5"/>
    <mergeCell ref="A3:A5"/>
    <mergeCell ref="B3:D3"/>
    <mergeCell ref="E3:G3"/>
    <mergeCell ref="H3:J3"/>
    <mergeCell ref="H4:H5"/>
    <mergeCell ref="B4:B5"/>
    <mergeCell ref="C4:C5"/>
    <mergeCell ref="D4:D5"/>
    <mergeCell ref="E4:E5"/>
    <mergeCell ref="F4:F5"/>
    <mergeCell ref="W3:Y3"/>
    <mergeCell ref="U4:U5"/>
  </mergeCells>
  <phoneticPr fontId="78" type="noConversion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4" orientation="landscape" r:id="rId1"/>
  <rowBreaks count="1" manualBreakCount="1">
    <brk id="27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I19"/>
  <sheetViews>
    <sheetView view="pageBreakPreview" zoomScale="80" zoomScaleNormal="70" zoomScaleSheetLayoutView="80" workbookViewId="0">
      <selection activeCell="B3" sqref="B3:C4"/>
    </sheetView>
  </sheetViews>
  <sheetFormatPr defaultColWidth="8" defaultRowHeight="13.2" x14ac:dyDescent="0.25"/>
  <cols>
    <col min="1" max="1" width="61.6640625" style="2" customWidth="1"/>
    <col min="2" max="2" width="16.33203125" style="16" customWidth="1"/>
    <col min="3" max="3" width="15.6640625" style="16" customWidth="1"/>
    <col min="4" max="4" width="12.5546875" style="2" customWidth="1"/>
    <col min="5" max="5" width="12.44140625" style="2" customWidth="1"/>
    <col min="6" max="16384" width="8" style="2"/>
  </cols>
  <sheetData>
    <row r="1" spans="1:9" ht="80.25" customHeight="1" x14ac:dyDescent="0.25">
      <c r="A1" s="232" t="s">
        <v>73</v>
      </c>
      <c r="B1" s="232"/>
      <c r="C1" s="232"/>
      <c r="D1" s="232"/>
      <c r="E1" s="232"/>
    </row>
    <row r="2" spans="1:9" ht="9.75" customHeight="1" x14ac:dyDescent="0.25">
      <c r="A2" s="254"/>
      <c r="B2" s="254"/>
      <c r="C2" s="254"/>
      <c r="D2" s="254"/>
      <c r="E2" s="254"/>
    </row>
    <row r="3" spans="1:9" s="3" customFormat="1" ht="23.25" customHeight="1" x14ac:dyDescent="0.3">
      <c r="A3" s="223" t="s">
        <v>0</v>
      </c>
      <c r="B3" s="233" t="s">
        <v>79</v>
      </c>
      <c r="C3" s="233" t="s">
        <v>80</v>
      </c>
      <c r="D3" s="252" t="s">
        <v>2</v>
      </c>
      <c r="E3" s="253"/>
    </row>
    <row r="4" spans="1:9" s="3" customFormat="1" ht="27.6" x14ac:dyDescent="0.3">
      <c r="A4" s="224"/>
      <c r="B4" s="234"/>
      <c r="C4" s="234"/>
      <c r="D4" s="4" t="s">
        <v>3</v>
      </c>
      <c r="E4" s="5" t="s">
        <v>42</v>
      </c>
    </row>
    <row r="5" spans="1:9" s="8" customFormat="1" ht="15.75" customHeight="1" x14ac:dyDescent="0.3">
      <c r="A5" s="6" t="s">
        <v>4</v>
      </c>
      <c r="B5" s="7">
        <v>1</v>
      </c>
      <c r="C5" s="7">
        <v>2</v>
      </c>
      <c r="D5" s="7">
        <v>3</v>
      </c>
      <c r="E5" s="7">
        <v>4</v>
      </c>
    </row>
    <row r="6" spans="1:9" s="8" customFormat="1" ht="29.25" customHeight="1" x14ac:dyDescent="0.3">
      <c r="A6" s="9" t="s">
        <v>43</v>
      </c>
      <c r="B6" s="177">
        <v>627</v>
      </c>
      <c r="C6" s="177">
        <v>731</v>
      </c>
      <c r="D6" s="18">
        <f t="shared" ref="D6:D11" si="0">C6/B6*100</f>
        <v>114.90312965722802</v>
      </c>
      <c r="E6" s="168">
        <f t="shared" ref="E6:E11" si="1">C6-B6</f>
        <v>100</v>
      </c>
      <c r="I6" s="11"/>
    </row>
    <row r="7" spans="1:9" s="3" customFormat="1" ht="29.25" customHeight="1" x14ac:dyDescent="0.3">
      <c r="A7" s="9" t="s">
        <v>44</v>
      </c>
      <c r="B7" s="173">
        <v>560</v>
      </c>
      <c r="C7" s="170">
        <v>665</v>
      </c>
      <c r="D7" s="18">
        <f t="shared" si="0"/>
        <v>116.36363636363636</v>
      </c>
      <c r="E7" s="168">
        <f t="shared" si="1"/>
        <v>99</v>
      </c>
      <c r="I7" s="11"/>
    </row>
    <row r="8" spans="1:9" s="3" customFormat="1" ht="48.75" customHeight="1" x14ac:dyDescent="0.3">
      <c r="A8" s="12" t="s">
        <v>45</v>
      </c>
      <c r="B8" s="177">
        <v>91</v>
      </c>
      <c r="C8" s="177">
        <v>104</v>
      </c>
      <c r="D8" s="18">
        <f t="shared" si="0"/>
        <v>121.69811320754718</v>
      </c>
      <c r="E8" s="168">
        <f t="shared" si="1"/>
        <v>23</v>
      </c>
      <c r="I8" s="11"/>
    </row>
    <row r="9" spans="1:9" s="3" customFormat="1" ht="34.5" customHeight="1" x14ac:dyDescent="0.3">
      <c r="A9" s="13" t="s">
        <v>46</v>
      </c>
      <c r="B9" s="173">
        <v>46</v>
      </c>
      <c r="C9" s="170">
        <v>30</v>
      </c>
      <c r="D9" s="18">
        <f t="shared" si="0"/>
        <v>71.739130434782609</v>
      </c>
      <c r="E9" s="168">
        <f t="shared" si="1"/>
        <v>-13</v>
      </c>
      <c r="I9" s="11"/>
    </row>
    <row r="10" spans="1:9" s="3" customFormat="1" ht="48.75" customHeight="1" x14ac:dyDescent="0.3">
      <c r="A10" s="13" t="s">
        <v>47</v>
      </c>
      <c r="B10" s="177">
        <v>20</v>
      </c>
      <c r="C10" s="177">
        <v>11</v>
      </c>
      <c r="D10" s="18">
        <f t="shared" si="0"/>
        <v>57.142857142857139</v>
      </c>
      <c r="E10" s="168">
        <f t="shared" si="1"/>
        <v>-9</v>
      </c>
      <c r="I10" s="11"/>
    </row>
    <row r="11" spans="1:9" s="3" customFormat="1" ht="54.75" customHeight="1" x14ac:dyDescent="0.3">
      <c r="A11" s="13" t="s">
        <v>48</v>
      </c>
      <c r="B11" s="173">
        <v>450</v>
      </c>
      <c r="C11" s="170">
        <v>554</v>
      </c>
      <c r="D11" s="18">
        <f t="shared" si="0"/>
        <v>126.79324894514767</v>
      </c>
      <c r="E11" s="168">
        <f t="shared" si="1"/>
        <v>127</v>
      </c>
      <c r="I11" s="11"/>
    </row>
    <row r="12" spans="1:9" s="3" customFormat="1" ht="12.75" customHeight="1" x14ac:dyDescent="0.3">
      <c r="A12" s="225" t="s">
        <v>5</v>
      </c>
      <c r="B12" s="226"/>
      <c r="C12" s="226"/>
      <c r="D12" s="226"/>
      <c r="E12" s="226"/>
      <c r="I12" s="11"/>
    </row>
    <row r="13" spans="1:9" s="3" customFormat="1" ht="18" customHeight="1" x14ac:dyDescent="0.3">
      <c r="A13" s="227"/>
      <c r="B13" s="228"/>
      <c r="C13" s="228"/>
      <c r="D13" s="228"/>
      <c r="E13" s="228"/>
      <c r="I13" s="11"/>
    </row>
    <row r="14" spans="1:9" s="3" customFormat="1" ht="20.25" customHeight="1" x14ac:dyDescent="0.3">
      <c r="A14" s="223" t="s">
        <v>0</v>
      </c>
      <c r="B14" s="223" t="s">
        <v>81</v>
      </c>
      <c r="C14" s="223" t="s">
        <v>82</v>
      </c>
      <c r="D14" s="252" t="s">
        <v>2</v>
      </c>
      <c r="E14" s="253"/>
      <c r="I14" s="11"/>
    </row>
    <row r="15" spans="1:9" ht="27.75" customHeight="1" x14ac:dyDescent="0.25">
      <c r="A15" s="224"/>
      <c r="B15" s="224"/>
      <c r="C15" s="224"/>
      <c r="D15" s="20" t="s">
        <v>3</v>
      </c>
      <c r="E15" s="5" t="s">
        <v>49</v>
      </c>
      <c r="I15" s="11"/>
    </row>
    <row r="16" spans="1:9" ht="28.5" customHeight="1" x14ac:dyDescent="0.25">
      <c r="A16" s="9" t="s">
        <v>43</v>
      </c>
      <c r="B16" s="177">
        <v>460</v>
      </c>
      <c r="C16" s="171">
        <v>477</v>
      </c>
      <c r="D16" s="21">
        <f>C16/B16*100</f>
        <v>92.584745762711862</v>
      </c>
      <c r="E16" s="169">
        <f>C16-B16</f>
        <v>-35</v>
      </c>
      <c r="I16" s="11"/>
    </row>
    <row r="17" spans="1:9" ht="25.5" customHeight="1" x14ac:dyDescent="0.25">
      <c r="A17" s="1" t="s">
        <v>44</v>
      </c>
      <c r="B17" s="174">
        <v>395</v>
      </c>
      <c r="C17" s="175">
        <v>411</v>
      </c>
      <c r="D17" s="21">
        <f>C17/B17*100</f>
        <v>90.464547677261606</v>
      </c>
      <c r="E17" s="169">
        <f>C17-B17</f>
        <v>-39</v>
      </c>
      <c r="I17" s="11"/>
    </row>
    <row r="18" spans="1:9" ht="27.75" customHeight="1" x14ac:dyDescent="0.25">
      <c r="A18" s="1" t="s">
        <v>50</v>
      </c>
      <c r="B18" s="174">
        <v>363</v>
      </c>
      <c r="C18" s="175">
        <v>373</v>
      </c>
      <c r="D18" s="21">
        <f>C18/B18*100</f>
        <v>91.327913279132787</v>
      </c>
      <c r="E18" s="169">
        <f>C18-B18</f>
        <v>-32</v>
      </c>
      <c r="I18" s="11"/>
    </row>
    <row r="19" spans="1:9" x14ac:dyDescent="0.25">
      <c r="C19" s="17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honeticPr fontId="78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AC28"/>
  <sheetViews>
    <sheetView view="pageBreakPreview" zoomScaleNormal="85" zoomScaleSheetLayoutView="85" workbookViewId="0">
      <selection activeCell="D8" sqref="D8:D28"/>
    </sheetView>
  </sheetViews>
  <sheetFormatPr defaultColWidth="9.44140625" defaultRowHeight="15.6" x14ac:dyDescent="0.3"/>
  <cols>
    <col min="1" max="1" width="20.5546875" style="80" customWidth="1"/>
    <col min="2" max="2" width="10.44140625" style="80" customWidth="1"/>
    <col min="3" max="3" width="9.44140625" style="80" customWidth="1"/>
    <col min="4" max="4" width="8.5546875" style="80" customWidth="1"/>
    <col min="5" max="5" width="11" style="78" customWidth="1"/>
    <col min="6" max="6" width="11.109375" style="78" customWidth="1"/>
    <col min="7" max="7" width="7.109375" style="81" customWidth="1"/>
    <col min="8" max="8" width="10.109375" style="78" customWidth="1"/>
    <col min="9" max="9" width="8.88671875" style="78" customWidth="1"/>
    <col min="10" max="10" width="7.109375" style="81" customWidth="1"/>
    <col min="11" max="11" width="8.109375" style="78" customWidth="1"/>
    <col min="12" max="12" width="7.5546875" style="78" customWidth="1"/>
    <col min="13" max="13" width="7" style="81" customWidth="1"/>
    <col min="14" max="15" width="8.6640625" style="81" customWidth="1"/>
    <col min="16" max="16" width="7.33203125" style="81" customWidth="1"/>
    <col min="17" max="17" width="8.109375" style="78" customWidth="1"/>
    <col min="18" max="18" width="8.6640625" style="78" customWidth="1"/>
    <col min="19" max="19" width="6.44140625" style="81" customWidth="1"/>
    <col min="20" max="21" width="9.33203125" style="78" customWidth="1"/>
    <col min="22" max="22" width="6.44140625" style="81" customWidth="1"/>
    <col min="23" max="24" width="9.5546875" style="78" customWidth="1"/>
    <col min="25" max="25" width="6.44140625" style="81" customWidth="1"/>
    <col min="26" max="26" width="9.5546875" style="78" customWidth="1"/>
    <col min="27" max="27" width="9.5546875" style="79" customWidth="1"/>
    <col min="28" max="28" width="6.6640625" style="81" customWidth="1"/>
    <col min="29" max="31" width="9.109375" style="78" customWidth="1"/>
    <col min="32" max="32" width="10.88671875" style="78" bestFit="1" customWidth="1"/>
    <col min="33" max="253" width="9.109375" style="78" customWidth="1"/>
    <col min="254" max="254" width="18.6640625" style="78" customWidth="1"/>
    <col min="255" max="16384" width="9.44140625" style="78"/>
  </cols>
  <sheetData>
    <row r="1" spans="1:29" s="57" customFormat="1" ht="60" customHeight="1" x14ac:dyDescent="0.35">
      <c r="A1" s="135"/>
      <c r="B1" s="277" t="s">
        <v>103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53"/>
      <c r="O1" s="53"/>
      <c r="P1" s="53"/>
      <c r="Q1" s="54"/>
      <c r="R1" s="54"/>
      <c r="S1" s="55"/>
      <c r="T1" s="54"/>
      <c r="U1" s="54"/>
      <c r="V1" s="55"/>
      <c r="W1" s="54"/>
      <c r="X1" s="54"/>
      <c r="Y1" s="56"/>
      <c r="AA1" s="59"/>
      <c r="AB1" s="148" t="s">
        <v>23</v>
      </c>
    </row>
    <row r="2" spans="1:29" s="57" customFormat="1" ht="13.5" customHeight="1" x14ac:dyDescent="0.35">
      <c r="A2" s="135"/>
      <c r="B2" s="136"/>
      <c r="C2" s="136"/>
      <c r="D2" s="136"/>
      <c r="E2" s="136"/>
      <c r="F2" s="136"/>
      <c r="G2" s="136"/>
      <c r="H2" s="130"/>
      <c r="I2" s="130"/>
      <c r="J2" s="130"/>
      <c r="K2" s="136"/>
      <c r="L2" s="136"/>
      <c r="M2" s="59" t="s">
        <v>6</v>
      </c>
      <c r="N2" s="53"/>
      <c r="O2" s="53"/>
      <c r="P2" s="53"/>
      <c r="Q2" s="54"/>
      <c r="R2" s="54"/>
      <c r="S2" s="55"/>
      <c r="T2" s="54"/>
      <c r="U2" s="54"/>
      <c r="V2" s="55"/>
      <c r="W2" s="54"/>
      <c r="X2" s="54"/>
      <c r="Y2" s="56"/>
      <c r="AA2" s="59"/>
      <c r="AB2" s="59" t="s">
        <v>6</v>
      </c>
    </row>
    <row r="3" spans="1:29" s="57" customFormat="1" ht="27.75" customHeight="1" x14ac:dyDescent="0.25">
      <c r="A3" s="262"/>
      <c r="B3" s="265" t="s">
        <v>28</v>
      </c>
      <c r="C3" s="266"/>
      <c r="D3" s="267"/>
      <c r="E3" s="255" t="s">
        <v>8</v>
      </c>
      <c r="F3" s="256"/>
      <c r="G3" s="257"/>
      <c r="H3" s="276" t="s">
        <v>20</v>
      </c>
      <c r="I3" s="276"/>
      <c r="J3" s="276"/>
      <c r="K3" s="255" t="s">
        <v>15</v>
      </c>
      <c r="L3" s="256"/>
      <c r="M3" s="257"/>
      <c r="N3" s="255" t="s">
        <v>9</v>
      </c>
      <c r="O3" s="256"/>
      <c r="P3" s="257"/>
      <c r="Q3" s="255" t="s">
        <v>10</v>
      </c>
      <c r="R3" s="256"/>
      <c r="S3" s="256"/>
      <c r="T3" s="255" t="s">
        <v>16</v>
      </c>
      <c r="U3" s="256"/>
      <c r="V3" s="257"/>
      <c r="W3" s="278" t="s">
        <v>18</v>
      </c>
      <c r="X3" s="279"/>
      <c r="Y3" s="280"/>
      <c r="Z3" s="255" t="s">
        <v>17</v>
      </c>
      <c r="AA3" s="256"/>
      <c r="AB3" s="257"/>
    </row>
    <row r="4" spans="1:29" s="60" customFormat="1" ht="14.25" customHeight="1" x14ac:dyDescent="0.25">
      <c r="A4" s="263"/>
      <c r="B4" s="268"/>
      <c r="C4" s="269"/>
      <c r="D4" s="270"/>
      <c r="E4" s="274"/>
      <c r="F4" s="258"/>
      <c r="G4" s="259"/>
      <c r="H4" s="276"/>
      <c r="I4" s="276"/>
      <c r="J4" s="276"/>
      <c r="K4" s="258"/>
      <c r="L4" s="258"/>
      <c r="M4" s="259"/>
      <c r="N4" s="274"/>
      <c r="O4" s="258"/>
      <c r="P4" s="259"/>
      <c r="Q4" s="274"/>
      <c r="R4" s="258"/>
      <c r="S4" s="258"/>
      <c r="T4" s="274"/>
      <c r="U4" s="258"/>
      <c r="V4" s="259"/>
      <c r="W4" s="281"/>
      <c r="X4" s="282"/>
      <c r="Y4" s="283"/>
      <c r="Z4" s="274"/>
      <c r="AA4" s="258"/>
      <c r="AB4" s="259"/>
    </row>
    <row r="5" spans="1:29" s="60" customFormat="1" ht="22.5" customHeight="1" x14ac:dyDescent="0.25">
      <c r="A5" s="263"/>
      <c r="B5" s="271"/>
      <c r="C5" s="272"/>
      <c r="D5" s="273"/>
      <c r="E5" s="275"/>
      <c r="F5" s="260"/>
      <c r="G5" s="261"/>
      <c r="H5" s="276"/>
      <c r="I5" s="276"/>
      <c r="J5" s="276"/>
      <c r="K5" s="260"/>
      <c r="L5" s="260"/>
      <c r="M5" s="261"/>
      <c r="N5" s="275"/>
      <c r="O5" s="260"/>
      <c r="P5" s="261"/>
      <c r="Q5" s="275"/>
      <c r="R5" s="260"/>
      <c r="S5" s="260"/>
      <c r="T5" s="275"/>
      <c r="U5" s="260"/>
      <c r="V5" s="261"/>
      <c r="W5" s="284"/>
      <c r="X5" s="285"/>
      <c r="Y5" s="286"/>
      <c r="Z5" s="275"/>
      <c r="AA5" s="260"/>
      <c r="AB5" s="261"/>
    </row>
    <row r="6" spans="1:29" s="60" customFormat="1" ht="21.6" customHeight="1" x14ac:dyDescent="0.25">
      <c r="A6" s="264"/>
      <c r="B6" s="61">
        <v>2020</v>
      </c>
      <c r="C6" s="61">
        <v>2021</v>
      </c>
      <c r="D6" s="62" t="s">
        <v>3</v>
      </c>
      <c r="E6" s="61">
        <v>2020</v>
      </c>
      <c r="F6" s="61">
        <v>2021</v>
      </c>
      <c r="G6" s="62" t="s">
        <v>3</v>
      </c>
      <c r="H6" s="61">
        <v>2020</v>
      </c>
      <c r="I6" s="61">
        <v>2021</v>
      </c>
      <c r="J6" s="62" t="s">
        <v>3</v>
      </c>
      <c r="K6" s="61">
        <v>2020</v>
      </c>
      <c r="L6" s="61">
        <v>2021</v>
      </c>
      <c r="M6" s="62" t="s">
        <v>3</v>
      </c>
      <c r="N6" s="61">
        <v>2020</v>
      </c>
      <c r="O6" s="61">
        <v>2021</v>
      </c>
      <c r="P6" s="62" t="s">
        <v>3</v>
      </c>
      <c r="Q6" s="61">
        <v>2020</v>
      </c>
      <c r="R6" s="61">
        <v>2021</v>
      </c>
      <c r="S6" s="62" t="s">
        <v>3</v>
      </c>
      <c r="T6" s="61">
        <v>2020</v>
      </c>
      <c r="U6" s="61">
        <v>2021</v>
      </c>
      <c r="V6" s="62" t="s">
        <v>3</v>
      </c>
      <c r="W6" s="61">
        <v>2020</v>
      </c>
      <c r="X6" s="61">
        <v>2021</v>
      </c>
      <c r="Y6" s="62" t="s">
        <v>3</v>
      </c>
      <c r="Z6" s="61">
        <v>2020</v>
      </c>
      <c r="AA6" s="61">
        <v>2021</v>
      </c>
      <c r="AB6" s="62" t="s">
        <v>3</v>
      </c>
    </row>
    <row r="7" spans="1:29" s="64" customFormat="1" ht="9.6" customHeight="1" x14ac:dyDescent="0.2">
      <c r="A7" s="63" t="s">
        <v>4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63">
        <v>10</v>
      </c>
      <c r="L7" s="63">
        <v>11</v>
      </c>
      <c r="M7" s="63">
        <v>12</v>
      </c>
      <c r="N7" s="63">
        <v>13</v>
      </c>
      <c r="O7" s="63">
        <v>14</v>
      </c>
      <c r="P7" s="63">
        <v>15</v>
      </c>
      <c r="Q7" s="63">
        <v>16</v>
      </c>
      <c r="R7" s="63">
        <v>17</v>
      </c>
      <c r="S7" s="63">
        <v>18</v>
      </c>
      <c r="T7" s="63">
        <v>19</v>
      </c>
      <c r="U7" s="63">
        <v>20</v>
      </c>
      <c r="V7" s="63">
        <v>21</v>
      </c>
      <c r="W7" s="63">
        <v>22</v>
      </c>
      <c r="X7" s="63">
        <v>23</v>
      </c>
      <c r="Y7" s="63">
        <v>24</v>
      </c>
      <c r="Z7" s="63">
        <v>25</v>
      </c>
      <c r="AA7" s="63">
        <v>26</v>
      </c>
      <c r="AB7" s="63">
        <v>27</v>
      </c>
    </row>
    <row r="8" spans="1:29" s="68" customFormat="1" ht="19.2" customHeight="1" x14ac:dyDescent="0.3">
      <c r="A8" s="104" t="s">
        <v>71</v>
      </c>
      <c r="B8" s="35">
        <f>SUM(B9:B28)</f>
        <v>671</v>
      </c>
      <c r="C8" s="35">
        <f>SUM(C9:C28)</f>
        <v>771</v>
      </c>
      <c r="D8" s="66">
        <f>IF(B8=0,"",ROUND(C8/B8*100,1))</f>
        <v>114.9</v>
      </c>
      <c r="E8" s="35">
        <f>SUM(E9:E28)</f>
        <v>605</v>
      </c>
      <c r="F8" s="35">
        <f>SUM(F9:F28)</f>
        <v>704</v>
      </c>
      <c r="G8" s="150">
        <f>IF(E8=0,"",ROUND(F8/E8*100,1))</f>
        <v>116.4</v>
      </c>
      <c r="H8" s="35">
        <f>SUM(H9:H28)</f>
        <v>106</v>
      </c>
      <c r="I8" s="35">
        <f>SUM(I9:I28)</f>
        <v>129</v>
      </c>
      <c r="J8" s="66">
        <f>IF(H8=0,"",ROUND(I8/H8*100,1))</f>
        <v>121.7</v>
      </c>
      <c r="K8" s="35">
        <f>SUM(K9:K28)</f>
        <v>46</v>
      </c>
      <c r="L8" s="35">
        <f>SUM(L9:L28)</f>
        <v>33</v>
      </c>
      <c r="M8" s="150">
        <f>IF(K8=0,"",ROUND(L8/K8*100,1))</f>
        <v>71.7</v>
      </c>
      <c r="N8" s="35">
        <f>SUM(N9:N28)</f>
        <v>21</v>
      </c>
      <c r="O8" s="35">
        <f>SUM(O9:O28)</f>
        <v>12</v>
      </c>
      <c r="P8" s="150">
        <f>IF(N8=0,"",ROUND(O8/N8*100,1))</f>
        <v>57.1</v>
      </c>
      <c r="Q8" s="35">
        <f>SUM(Q9:Q28)</f>
        <v>474</v>
      </c>
      <c r="R8" s="35">
        <f>SUM(R9:R28)</f>
        <v>601</v>
      </c>
      <c r="S8" s="150">
        <f>IF(Q8=0,"",ROUND(R8/Q8*100,1))</f>
        <v>126.8</v>
      </c>
      <c r="T8" s="35">
        <f>SUM(T9:T28)</f>
        <v>472</v>
      </c>
      <c r="U8" s="35">
        <f>SUM(U9:U28)</f>
        <v>437</v>
      </c>
      <c r="V8" s="150">
        <f>IF(T8=0,"",ROUND(U8/T8*100,1))</f>
        <v>92.6</v>
      </c>
      <c r="W8" s="35">
        <f>SUM(W9:W28)</f>
        <v>409</v>
      </c>
      <c r="X8" s="35">
        <f>SUM(X9:X28)</f>
        <v>370</v>
      </c>
      <c r="Y8" s="150">
        <f>IF(W8=0,"",ROUND(X8/W8*100,1))</f>
        <v>90.5</v>
      </c>
      <c r="Z8" s="35">
        <f>SUM(Z9:Z28)</f>
        <v>369</v>
      </c>
      <c r="AA8" s="35">
        <f>SUM(AA9:AA28)</f>
        <v>337</v>
      </c>
      <c r="AB8" s="151">
        <f>IF(Z8=0,"",ROUND(AA8/Z8*100,1))</f>
        <v>91.3</v>
      </c>
    </row>
    <row r="9" spans="1:29" ht="16.5" customHeight="1" x14ac:dyDescent="0.3">
      <c r="A9" s="69" t="s">
        <v>51</v>
      </c>
      <c r="B9" s="70">
        <v>21</v>
      </c>
      <c r="C9" s="70">
        <v>28</v>
      </c>
      <c r="D9" s="71">
        <f>IF(B9=0,"",ROUND(C9/B9*100,1))</f>
        <v>133.30000000000001</v>
      </c>
      <c r="E9" s="72">
        <v>20</v>
      </c>
      <c r="F9" s="73">
        <v>28</v>
      </c>
      <c r="G9" s="75">
        <f>IF(E9=0,"",ROUND(F9/E9*100,1))</f>
        <v>140</v>
      </c>
      <c r="H9" s="74">
        <v>4</v>
      </c>
      <c r="I9" s="74">
        <v>10</v>
      </c>
      <c r="J9" s="71">
        <f>IF(H9=0,"",ROUND(I9/H9*100,1))</f>
        <v>250</v>
      </c>
      <c r="K9" s="73">
        <v>0</v>
      </c>
      <c r="L9" s="73">
        <v>2</v>
      </c>
      <c r="M9" s="75" t="str">
        <f>IF(K9=0,"",ROUND(L9/K9*100,1))</f>
        <v/>
      </c>
      <c r="N9" s="74">
        <v>0</v>
      </c>
      <c r="O9" s="74">
        <v>1</v>
      </c>
      <c r="P9" s="75" t="str">
        <f>IF(N9=0,"",ROUND(O9/N9*100,1))</f>
        <v/>
      </c>
      <c r="Q9" s="72">
        <v>18</v>
      </c>
      <c r="R9" s="74">
        <v>26</v>
      </c>
      <c r="S9" s="75">
        <f>IF(Q9=0,"",ROUND(R9/Q9*100,1))</f>
        <v>144.4</v>
      </c>
      <c r="T9" s="74">
        <v>16</v>
      </c>
      <c r="U9" s="74">
        <v>10</v>
      </c>
      <c r="V9" s="75">
        <f>IF(T9=0,"",ROUND(U9/T9*100,1))</f>
        <v>62.5</v>
      </c>
      <c r="W9" s="73">
        <v>16</v>
      </c>
      <c r="X9" s="76">
        <v>10</v>
      </c>
      <c r="Y9" s="75">
        <f>IF(W9=0,"",ROUND(X9/W9*100,1))</f>
        <v>62.5</v>
      </c>
      <c r="Z9" s="73">
        <v>13</v>
      </c>
      <c r="AA9" s="73">
        <v>10</v>
      </c>
      <c r="AB9" s="152">
        <f>IF(Z9=0,"",ROUND(AA9/Z9*100,1))</f>
        <v>76.900000000000006</v>
      </c>
      <c r="AC9" s="77"/>
    </row>
    <row r="10" spans="1:29" ht="16.5" customHeight="1" x14ac:dyDescent="0.3">
      <c r="A10" s="69" t="s">
        <v>52</v>
      </c>
      <c r="B10" s="70">
        <v>49</v>
      </c>
      <c r="C10" s="70">
        <v>47</v>
      </c>
      <c r="D10" s="71">
        <f>IF(B10=0,"",ROUND(C10/B10*100,1))</f>
        <v>95.9</v>
      </c>
      <c r="E10" s="72">
        <v>37</v>
      </c>
      <c r="F10" s="73">
        <v>35</v>
      </c>
      <c r="G10" s="75">
        <f>IF(E10=0,"",ROUND(F10/E10*100,1))</f>
        <v>94.6</v>
      </c>
      <c r="H10" s="74">
        <v>5</v>
      </c>
      <c r="I10" s="74">
        <v>6</v>
      </c>
      <c r="J10" s="71">
        <f>IF(H10=0,"",ROUND(I10/H10*100,1))</f>
        <v>120</v>
      </c>
      <c r="K10" s="73">
        <v>3</v>
      </c>
      <c r="L10" s="73">
        <v>2</v>
      </c>
      <c r="M10" s="75">
        <f>IF(K10=0,"",ROUND(L10/K10*100,1))</f>
        <v>66.7</v>
      </c>
      <c r="N10" s="74">
        <v>1</v>
      </c>
      <c r="O10" s="74">
        <v>0</v>
      </c>
      <c r="P10" s="75">
        <f>IF(N10=0,"",ROUND(O10/N10*100,1))</f>
        <v>0</v>
      </c>
      <c r="Q10" s="72">
        <v>29</v>
      </c>
      <c r="R10" s="74">
        <v>35</v>
      </c>
      <c r="S10" s="75">
        <f>IF(Q10=0,"",ROUND(R10/Q10*100,1))</f>
        <v>120.7</v>
      </c>
      <c r="T10" s="74">
        <v>37</v>
      </c>
      <c r="U10" s="74">
        <v>30</v>
      </c>
      <c r="V10" s="75">
        <f>IF(T10=0,"",ROUND(U10/T10*100,1))</f>
        <v>81.099999999999994</v>
      </c>
      <c r="W10" s="73">
        <v>25</v>
      </c>
      <c r="X10" s="76">
        <v>18</v>
      </c>
      <c r="Y10" s="75">
        <f>IF(W10=0,"",ROUND(X10/W10*100,1))</f>
        <v>72</v>
      </c>
      <c r="Z10" s="73">
        <v>22</v>
      </c>
      <c r="AA10" s="73">
        <v>17</v>
      </c>
      <c r="AB10" s="152">
        <f>IF(Z10=0,"",ROUND(AA10/Z10*100,1))</f>
        <v>77.3</v>
      </c>
      <c r="AC10" s="77"/>
    </row>
    <row r="11" spans="1:29" ht="16.5" customHeight="1" x14ac:dyDescent="0.3">
      <c r="A11" s="69" t="s">
        <v>53</v>
      </c>
      <c r="B11" s="70">
        <v>25</v>
      </c>
      <c r="C11" s="70">
        <v>27</v>
      </c>
      <c r="D11" s="71">
        <f>IF(B11=0,"",ROUND(C11/B11*100,1))</f>
        <v>108</v>
      </c>
      <c r="E11" s="72">
        <v>25</v>
      </c>
      <c r="F11" s="73">
        <v>27</v>
      </c>
      <c r="G11" s="75">
        <f>IF(E11=0,"",ROUND(F11/E11*100,1))</f>
        <v>108</v>
      </c>
      <c r="H11" s="74">
        <v>8</v>
      </c>
      <c r="I11" s="74">
        <v>5</v>
      </c>
      <c r="J11" s="71">
        <f>IF(H11=0,"",ROUND(I11/H11*100,1))</f>
        <v>62.5</v>
      </c>
      <c r="K11" s="73">
        <v>3</v>
      </c>
      <c r="L11" s="73">
        <v>4</v>
      </c>
      <c r="M11" s="75">
        <f>IF(K11=0,"",ROUND(L11/K11*100,1))</f>
        <v>133.30000000000001</v>
      </c>
      <c r="N11" s="74">
        <v>4</v>
      </c>
      <c r="O11" s="74">
        <v>1</v>
      </c>
      <c r="P11" s="75">
        <f>IF(N11=0,"",ROUND(O11/N11*100,1))</f>
        <v>25</v>
      </c>
      <c r="Q11" s="72">
        <v>23</v>
      </c>
      <c r="R11" s="74">
        <v>26</v>
      </c>
      <c r="S11" s="75">
        <f>IF(Q11=0,"",ROUND(R11/Q11*100,1))</f>
        <v>113</v>
      </c>
      <c r="T11" s="74">
        <v>14</v>
      </c>
      <c r="U11" s="74">
        <v>18</v>
      </c>
      <c r="V11" s="75">
        <f>IF(T11=0,"",ROUND(U11/T11*100,1))</f>
        <v>128.6</v>
      </c>
      <c r="W11" s="73">
        <v>14</v>
      </c>
      <c r="X11" s="76">
        <v>18</v>
      </c>
      <c r="Y11" s="75">
        <f>IF(W11=0,"",ROUND(X11/W11*100,1))</f>
        <v>128.6</v>
      </c>
      <c r="Z11" s="73">
        <v>13</v>
      </c>
      <c r="AA11" s="73">
        <v>14</v>
      </c>
      <c r="AB11" s="152">
        <f>IF(Z11=0,"",ROUND(AA11/Z11*100,1))</f>
        <v>107.7</v>
      </c>
      <c r="AC11" s="77"/>
    </row>
    <row r="12" spans="1:29" ht="16.5" customHeight="1" x14ac:dyDescent="0.3">
      <c r="A12" s="69" t="s">
        <v>54</v>
      </c>
      <c r="B12" s="70">
        <v>14</v>
      </c>
      <c r="C12" s="70">
        <v>23</v>
      </c>
      <c r="D12" s="71">
        <f>IF(B12=0,"",ROUND(C12/B12*100,1))</f>
        <v>164.3</v>
      </c>
      <c r="E12" s="72">
        <v>14</v>
      </c>
      <c r="F12" s="73">
        <v>23</v>
      </c>
      <c r="G12" s="75">
        <f>IF(E12=0,"",ROUND(F12/E12*100,1))</f>
        <v>164.3</v>
      </c>
      <c r="H12" s="74">
        <v>5</v>
      </c>
      <c r="I12" s="74">
        <v>6</v>
      </c>
      <c r="J12" s="71">
        <f>IF(H12=0,"",ROUND(I12/H12*100,1))</f>
        <v>120</v>
      </c>
      <c r="K12" s="73">
        <v>3</v>
      </c>
      <c r="L12" s="73">
        <v>3</v>
      </c>
      <c r="M12" s="75">
        <f>IF(K12=0,"",ROUND(L12/K12*100,1))</f>
        <v>100</v>
      </c>
      <c r="N12" s="74">
        <v>0</v>
      </c>
      <c r="O12" s="74">
        <v>0</v>
      </c>
      <c r="P12" s="75" t="str">
        <f>IF(N12=0,"",ROUND(O12/N12*100,1))</f>
        <v/>
      </c>
      <c r="Q12" s="72">
        <v>12</v>
      </c>
      <c r="R12" s="74">
        <v>23</v>
      </c>
      <c r="S12" s="75">
        <f>IF(Q12=0,"",ROUND(R12/Q12*100,1))</f>
        <v>191.7</v>
      </c>
      <c r="T12" s="74">
        <v>9</v>
      </c>
      <c r="U12" s="74">
        <v>12</v>
      </c>
      <c r="V12" s="75">
        <f>IF(T12=0,"",ROUND(U12/T12*100,1))</f>
        <v>133.30000000000001</v>
      </c>
      <c r="W12" s="73">
        <v>9</v>
      </c>
      <c r="X12" s="76">
        <v>12</v>
      </c>
      <c r="Y12" s="75">
        <f>IF(W12=0,"",ROUND(X12/W12*100,1))</f>
        <v>133.30000000000001</v>
      </c>
      <c r="Z12" s="73">
        <v>9</v>
      </c>
      <c r="AA12" s="73">
        <v>11</v>
      </c>
      <c r="AB12" s="152">
        <f>IF(Z12=0,"",ROUND(AA12/Z12*100,1))</f>
        <v>122.2</v>
      </c>
      <c r="AC12" s="77"/>
    </row>
    <row r="13" spans="1:29" ht="16.5" customHeight="1" x14ac:dyDescent="0.3">
      <c r="A13" s="69" t="s">
        <v>55</v>
      </c>
      <c r="B13" s="70">
        <v>0</v>
      </c>
      <c r="C13" s="70">
        <v>5</v>
      </c>
      <c r="D13" s="71" t="str">
        <f>IF(B13=0,"",ROUND(C13/B13*100,1))</f>
        <v/>
      </c>
      <c r="E13" s="72">
        <v>0</v>
      </c>
      <c r="F13" s="73">
        <v>5</v>
      </c>
      <c r="G13" s="75" t="str">
        <f>IF(E13=0,"",ROUND(F13/E13*100,1))</f>
        <v/>
      </c>
      <c r="H13" s="74">
        <v>0</v>
      </c>
      <c r="I13" s="74">
        <v>1</v>
      </c>
      <c r="J13" s="71" t="str">
        <f>IF(H13=0,"",ROUND(I13/H13*100,1))</f>
        <v/>
      </c>
      <c r="K13" s="73">
        <v>0</v>
      </c>
      <c r="L13" s="73">
        <v>0</v>
      </c>
      <c r="M13" s="75" t="str">
        <f>IF(K13=0,"",ROUND(L13/K13*100,1))</f>
        <v/>
      </c>
      <c r="N13" s="74">
        <v>0</v>
      </c>
      <c r="O13" s="74">
        <v>0</v>
      </c>
      <c r="P13" s="75" t="str">
        <f>IF(N13=0,"",ROUND(O13/N13*100,1))</f>
        <v/>
      </c>
      <c r="Q13" s="72">
        <v>0</v>
      </c>
      <c r="R13" s="74">
        <v>5</v>
      </c>
      <c r="S13" s="75" t="str">
        <f>IF(Q13=0,"",ROUND(R13/Q13*100,1))</f>
        <v/>
      </c>
      <c r="T13" s="74">
        <v>0</v>
      </c>
      <c r="U13" s="74">
        <v>3</v>
      </c>
      <c r="V13" s="75" t="str">
        <f>IF(T13=0,"",ROUND(U13/T13*100,1))</f>
        <v/>
      </c>
      <c r="W13" s="73">
        <v>0</v>
      </c>
      <c r="X13" s="76">
        <v>3</v>
      </c>
      <c r="Y13" s="75" t="str">
        <f>IF(W13=0,"",ROUND(X13/W13*100,1))</f>
        <v/>
      </c>
      <c r="Z13" s="73">
        <v>0</v>
      </c>
      <c r="AA13" s="73">
        <v>3</v>
      </c>
      <c r="AB13" s="152" t="str">
        <f>IF(Z13=0,"",ROUND(AA13/Z13*100,1))</f>
        <v/>
      </c>
      <c r="AC13" s="77"/>
    </row>
    <row r="14" spans="1:29" ht="16.5" customHeight="1" x14ac:dyDescent="0.3">
      <c r="A14" s="69" t="s">
        <v>56</v>
      </c>
      <c r="B14" s="70">
        <v>22</v>
      </c>
      <c r="C14" s="70">
        <v>26</v>
      </c>
      <c r="D14" s="71">
        <f>IF(B14=0,"",ROUND(C14/B14*100,1))</f>
        <v>118.2</v>
      </c>
      <c r="E14" s="72">
        <v>20</v>
      </c>
      <c r="F14" s="73">
        <v>22</v>
      </c>
      <c r="G14" s="75">
        <f>IF(E14=0,"",ROUND(F14/E14*100,1))</f>
        <v>110</v>
      </c>
      <c r="H14" s="74">
        <v>3</v>
      </c>
      <c r="I14" s="74">
        <v>6</v>
      </c>
      <c r="J14" s="71">
        <f>IF(H14=0,"",ROUND(I14/H14*100,1))</f>
        <v>200</v>
      </c>
      <c r="K14" s="73">
        <v>2</v>
      </c>
      <c r="L14" s="73">
        <v>1</v>
      </c>
      <c r="M14" s="75">
        <f>IF(K14=0,"",ROUND(L14/K14*100,1))</f>
        <v>50</v>
      </c>
      <c r="N14" s="74">
        <v>1</v>
      </c>
      <c r="O14" s="74">
        <v>4</v>
      </c>
      <c r="P14" s="75">
        <f>IF(N14=0,"",ROUND(O14/N14*100,1))</f>
        <v>400</v>
      </c>
      <c r="Q14" s="72">
        <v>18</v>
      </c>
      <c r="R14" s="74">
        <v>19</v>
      </c>
      <c r="S14" s="75">
        <f>IF(Q14=0,"",ROUND(R14/Q14*100,1))</f>
        <v>105.6</v>
      </c>
      <c r="T14" s="74">
        <v>16</v>
      </c>
      <c r="U14" s="74">
        <v>13</v>
      </c>
      <c r="V14" s="75">
        <f>IF(T14=0,"",ROUND(U14/T14*100,1))</f>
        <v>81.3</v>
      </c>
      <c r="W14" s="73">
        <v>15</v>
      </c>
      <c r="X14" s="76">
        <v>9</v>
      </c>
      <c r="Y14" s="75">
        <f>IF(W14=0,"",ROUND(X14/W14*100,1))</f>
        <v>60</v>
      </c>
      <c r="Z14" s="73">
        <v>9</v>
      </c>
      <c r="AA14" s="73">
        <v>7</v>
      </c>
      <c r="AB14" s="152">
        <f>IF(Z14=0,"",ROUND(AA14/Z14*100,1))</f>
        <v>77.8</v>
      </c>
      <c r="AC14" s="77"/>
    </row>
    <row r="15" spans="1:29" ht="16.5" customHeight="1" x14ac:dyDescent="0.3">
      <c r="A15" s="69" t="s">
        <v>57</v>
      </c>
      <c r="B15" s="70">
        <v>36</v>
      </c>
      <c r="C15" s="70">
        <v>45</v>
      </c>
      <c r="D15" s="71">
        <f>IF(B15=0,"",ROUND(C15/B15*100,1))</f>
        <v>125</v>
      </c>
      <c r="E15" s="72">
        <v>35</v>
      </c>
      <c r="F15" s="73">
        <v>44</v>
      </c>
      <c r="G15" s="75">
        <f>IF(E15=0,"",ROUND(F15/E15*100,1))</f>
        <v>125.7</v>
      </c>
      <c r="H15" s="74">
        <v>7</v>
      </c>
      <c r="I15" s="74">
        <v>8</v>
      </c>
      <c r="J15" s="71">
        <f>IF(H15=0,"",ROUND(I15/H15*100,1))</f>
        <v>114.3</v>
      </c>
      <c r="K15" s="73">
        <v>1</v>
      </c>
      <c r="L15" s="73">
        <v>1</v>
      </c>
      <c r="M15" s="75">
        <f>IF(K15=0,"",ROUND(L15/K15*100,1))</f>
        <v>100</v>
      </c>
      <c r="N15" s="74">
        <v>0</v>
      </c>
      <c r="O15" s="74">
        <v>0</v>
      </c>
      <c r="P15" s="75" t="str">
        <f>IF(N15=0,"",ROUND(O15/N15*100,1))</f>
        <v/>
      </c>
      <c r="Q15" s="72">
        <v>23</v>
      </c>
      <c r="R15" s="74">
        <v>28</v>
      </c>
      <c r="S15" s="75">
        <f>IF(Q15=0,"",ROUND(R15/Q15*100,1))</f>
        <v>121.7</v>
      </c>
      <c r="T15" s="74">
        <v>22</v>
      </c>
      <c r="U15" s="74">
        <v>32</v>
      </c>
      <c r="V15" s="75">
        <f>IF(T15=0,"",ROUND(U15/T15*100,1))</f>
        <v>145.5</v>
      </c>
      <c r="W15" s="73">
        <v>21</v>
      </c>
      <c r="X15" s="76">
        <v>31</v>
      </c>
      <c r="Y15" s="75">
        <f>IF(W15=0,"",ROUND(X15/W15*100,1))</f>
        <v>147.6</v>
      </c>
      <c r="Z15" s="73">
        <v>21</v>
      </c>
      <c r="AA15" s="73">
        <v>29</v>
      </c>
      <c r="AB15" s="152">
        <f>IF(Z15=0,"",ROUND(AA15/Z15*100,1))</f>
        <v>138.1</v>
      </c>
      <c r="AC15" s="77"/>
    </row>
    <row r="16" spans="1:29" ht="16.5" customHeight="1" x14ac:dyDescent="0.3">
      <c r="A16" s="69" t="s">
        <v>58</v>
      </c>
      <c r="B16" s="70">
        <v>20</v>
      </c>
      <c r="C16" s="70">
        <v>37</v>
      </c>
      <c r="D16" s="71">
        <f>IF(B16=0,"",ROUND(C16/B16*100,1))</f>
        <v>185</v>
      </c>
      <c r="E16" s="72">
        <v>20</v>
      </c>
      <c r="F16" s="73">
        <v>37</v>
      </c>
      <c r="G16" s="75">
        <f>IF(E16=0,"",ROUND(F16/E16*100,1))</f>
        <v>185</v>
      </c>
      <c r="H16" s="74">
        <v>2</v>
      </c>
      <c r="I16" s="74">
        <v>2</v>
      </c>
      <c r="J16" s="71">
        <f>IF(H16=0,"",ROUND(I16/H16*100,1))</f>
        <v>100</v>
      </c>
      <c r="K16" s="73">
        <v>0</v>
      </c>
      <c r="L16" s="73">
        <v>1</v>
      </c>
      <c r="M16" s="75" t="str">
        <f>IF(K16=0,"",ROUND(L16/K16*100,1))</f>
        <v/>
      </c>
      <c r="N16" s="74">
        <v>0</v>
      </c>
      <c r="O16" s="74">
        <v>0</v>
      </c>
      <c r="P16" s="75" t="str">
        <f>IF(N16=0,"",ROUND(O16/N16*100,1))</f>
        <v/>
      </c>
      <c r="Q16" s="72">
        <v>15</v>
      </c>
      <c r="R16" s="74">
        <v>33</v>
      </c>
      <c r="S16" s="75">
        <f>IF(Q16=0,"",ROUND(R16/Q16*100,1))</f>
        <v>220</v>
      </c>
      <c r="T16" s="74">
        <v>13</v>
      </c>
      <c r="U16" s="74">
        <v>23</v>
      </c>
      <c r="V16" s="75">
        <f>IF(T16=0,"",ROUND(U16/T16*100,1))</f>
        <v>176.9</v>
      </c>
      <c r="W16" s="73">
        <v>13</v>
      </c>
      <c r="X16" s="76">
        <v>23</v>
      </c>
      <c r="Y16" s="75">
        <f>IF(W16=0,"",ROUND(X16/W16*100,1))</f>
        <v>176.9</v>
      </c>
      <c r="Z16" s="73">
        <v>11</v>
      </c>
      <c r="AA16" s="73">
        <v>18</v>
      </c>
      <c r="AB16" s="152">
        <f>IF(Z16=0,"",ROUND(AA16/Z16*100,1))</f>
        <v>163.6</v>
      </c>
      <c r="AC16" s="77"/>
    </row>
    <row r="17" spans="1:29" ht="16.5" customHeight="1" x14ac:dyDescent="0.3">
      <c r="A17" s="69" t="s">
        <v>59</v>
      </c>
      <c r="B17" s="70">
        <v>20</v>
      </c>
      <c r="C17" s="70">
        <v>18</v>
      </c>
      <c r="D17" s="71">
        <f>IF(B17=0,"",ROUND(C17/B17*100,1))</f>
        <v>90</v>
      </c>
      <c r="E17" s="72">
        <v>20</v>
      </c>
      <c r="F17" s="73">
        <v>18</v>
      </c>
      <c r="G17" s="75">
        <f>IF(E17=0,"",ROUND(F17/E17*100,1))</f>
        <v>90</v>
      </c>
      <c r="H17" s="74">
        <v>8</v>
      </c>
      <c r="I17" s="74">
        <v>5</v>
      </c>
      <c r="J17" s="71">
        <f>IF(H17=0,"",ROUND(I17/H17*100,1))</f>
        <v>62.5</v>
      </c>
      <c r="K17" s="73">
        <v>4</v>
      </c>
      <c r="L17" s="73">
        <v>1</v>
      </c>
      <c r="M17" s="75">
        <f>IF(K17=0,"",ROUND(L17/K17*100,1))</f>
        <v>25</v>
      </c>
      <c r="N17" s="74">
        <v>0</v>
      </c>
      <c r="O17" s="74">
        <v>1</v>
      </c>
      <c r="P17" s="75" t="str">
        <f>IF(N17=0,"",ROUND(O17/N17*100,1))</f>
        <v/>
      </c>
      <c r="Q17" s="72">
        <v>18</v>
      </c>
      <c r="R17" s="74">
        <v>17</v>
      </c>
      <c r="S17" s="75">
        <f>IF(Q17=0,"",ROUND(R17/Q17*100,1))</f>
        <v>94.4</v>
      </c>
      <c r="T17" s="74">
        <v>7</v>
      </c>
      <c r="U17" s="74">
        <v>6</v>
      </c>
      <c r="V17" s="75">
        <f>IF(T17=0,"",ROUND(U17/T17*100,1))</f>
        <v>85.7</v>
      </c>
      <c r="W17" s="73">
        <v>7</v>
      </c>
      <c r="X17" s="76">
        <v>6</v>
      </c>
      <c r="Y17" s="75">
        <f>IF(W17=0,"",ROUND(X17/W17*100,1))</f>
        <v>85.7</v>
      </c>
      <c r="Z17" s="73">
        <v>7</v>
      </c>
      <c r="AA17" s="73">
        <v>6</v>
      </c>
      <c r="AB17" s="152">
        <f>IF(Z17=0,"",ROUND(AA17/Z17*100,1))</f>
        <v>85.7</v>
      </c>
      <c r="AC17" s="77"/>
    </row>
    <row r="18" spans="1:29" ht="16.5" customHeight="1" x14ac:dyDescent="0.3">
      <c r="A18" s="69" t="s">
        <v>60</v>
      </c>
      <c r="B18" s="70">
        <v>22</v>
      </c>
      <c r="C18" s="70">
        <v>28</v>
      </c>
      <c r="D18" s="71">
        <f>IF(B18=0,"",ROUND(C18/B18*100,1))</f>
        <v>127.3</v>
      </c>
      <c r="E18" s="72">
        <v>22</v>
      </c>
      <c r="F18" s="73">
        <v>28</v>
      </c>
      <c r="G18" s="75">
        <f>IF(E18=0,"",ROUND(F18/E18*100,1))</f>
        <v>127.3</v>
      </c>
      <c r="H18" s="74">
        <v>2</v>
      </c>
      <c r="I18" s="74">
        <v>4</v>
      </c>
      <c r="J18" s="71">
        <f>IF(H18=0,"",ROUND(I18/H18*100,1))</f>
        <v>200</v>
      </c>
      <c r="K18" s="73">
        <v>2</v>
      </c>
      <c r="L18" s="73">
        <v>8</v>
      </c>
      <c r="M18" s="75">
        <f>IF(K18=0,"",ROUND(L18/K18*100,1))</f>
        <v>400</v>
      </c>
      <c r="N18" s="74">
        <v>0</v>
      </c>
      <c r="O18" s="74">
        <v>0</v>
      </c>
      <c r="P18" s="75" t="str">
        <f>IF(N18=0,"",ROUND(O18/N18*100,1))</f>
        <v/>
      </c>
      <c r="Q18" s="72">
        <v>15</v>
      </c>
      <c r="R18" s="74">
        <v>22</v>
      </c>
      <c r="S18" s="75">
        <f>IF(Q18=0,"",ROUND(R18/Q18*100,1))</f>
        <v>146.69999999999999</v>
      </c>
      <c r="T18" s="74">
        <v>18</v>
      </c>
      <c r="U18" s="74">
        <v>17</v>
      </c>
      <c r="V18" s="75">
        <f>IF(T18=0,"",ROUND(U18/T18*100,1))</f>
        <v>94.4</v>
      </c>
      <c r="W18" s="73">
        <v>18</v>
      </c>
      <c r="X18" s="76">
        <v>17</v>
      </c>
      <c r="Y18" s="75">
        <f>IF(W18=0,"",ROUND(X18/W18*100,1))</f>
        <v>94.4</v>
      </c>
      <c r="Z18" s="73">
        <v>17</v>
      </c>
      <c r="AA18" s="73">
        <v>15</v>
      </c>
      <c r="AB18" s="152">
        <f>IF(Z18=0,"",ROUND(AA18/Z18*100,1))</f>
        <v>88.2</v>
      </c>
      <c r="AC18" s="77"/>
    </row>
    <row r="19" spans="1:29" ht="16.5" customHeight="1" x14ac:dyDescent="0.3">
      <c r="A19" s="69" t="s">
        <v>61</v>
      </c>
      <c r="B19" s="70">
        <v>36</v>
      </c>
      <c r="C19" s="70">
        <v>46</v>
      </c>
      <c r="D19" s="71">
        <f>IF(B19=0,"",ROUND(C19/B19*100,1))</f>
        <v>127.8</v>
      </c>
      <c r="E19" s="72">
        <v>35</v>
      </c>
      <c r="F19" s="73">
        <v>46</v>
      </c>
      <c r="G19" s="75">
        <f>IF(E19=0,"",ROUND(F19/E19*100,1))</f>
        <v>131.4</v>
      </c>
      <c r="H19" s="74">
        <v>8</v>
      </c>
      <c r="I19" s="74">
        <v>8</v>
      </c>
      <c r="J19" s="71">
        <f>IF(H19=0,"",ROUND(I19/H19*100,1))</f>
        <v>100</v>
      </c>
      <c r="K19" s="73">
        <v>6</v>
      </c>
      <c r="L19" s="73">
        <v>3</v>
      </c>
      <c r="M19" s="75">
        <f>IF(K19=0,"",ROUND(L19/K19*100,1))</f>
        <v>50</v>
      </c>
      <c r="N19" s="74">
        <v>1</v>
      </c>
      <c r="O19" s="74">
        <v>1</v>
      </c>
      <c r="P19" s="75">
        <f>IF(N19=0,"",ROUND(O19/N19*100,1))</f>
        <v>100</v>
      </c>
      <c r="Q19" s="72">
        <v>31</v>
      </c>
      <c r="R19" s="74">
        <v>35</v>
      </c>
      <c r="S19" s="75">
        <f>IF(Q19=0,"",ROUND(R19/Q19*100,1))</f>
        <v>112.9</v>
      </c>
      <c r="T19" s="74">
        <v>20</v>
      </c>
      <c r="U19" s="74">
        <v>26</v>
      </c>
      <c r="V19" s="75">
        <f>IF(T19=0,"",ROUND(U19/T19*100,1))</f>
        <v>130</v>
      </c>
      <c r="W19" s="73">
        <v>19</v>
      </c>
      <c r="X19" s="76">
        <v>26</v>
      </c>
      <c r="Y19" s="75">
        <f>IF(W19=0,"",ROUND(X19/W19*100,1))</f>
        <v>136.80000000000001</v>
      </c>
      <c r="Z19" s="73">
        <v>17</v>
      </c>
      <c r="AA19" s="73">
        <v>26</v>
      </c>
      <c r="AB19" s="152">
        <f>IF(Z19=0,"",ROUND(AA19/Z19*100,1))</f>
        <v>152.9</v>
      </c>
      <c r="AC19" s="77"/>
    </row>
    <row r="20" spans="1:29" ht="16.5" customHeight="1" x14ac:dyDescent="0.3">
      <c r="A20" s="69" t="s">
        <v>62</v>
      </c>
      <c r="B20" s="70">
        <v>63</v>
      </c>
      <c r="C20" s="70">
        <v>70</v>
      </c>
      <c r="D20" s="71">
        <f>IF(B20=0,"",ROUND(C20/B20*100,1))</f>
        <v>111.1</v>
      </c>
      <c r="E20" s="72">
        <v>39</v>
      </c>
      <c r="F20" s="73">
        <v>47</v>
      </c>
      <c r="G20" s="75">
        <f>IF(E20=0,"",ROUND(F20/E20*100,1))</f>
        <v>120.5</v>
      </c>
      <c r="H20" s="74">
        <v>2</v>
      </c>
      <c r="I20" s="74">
        <v>11</v>
      </c>
      <c r="J20" s="71">
        <f>IF(H20=0,"",ROUND(I20/H20*100,1))</f>
        <v>550</v>
      </c>
      <c r="K20" s="73">
        <v>3</v>
      </c>
      <c r="L20" s="73">
        <v>0</v>
      </c>
      <c r="M20" s="75">
        <f>IF(K20=0,"",ROUND(L20/K20*100,1))</f>
        <v>0</v>
      </c>
      <c r="N20" s="74">
        <v>0</v>
      </c>
      <c r="O20" s="74">
        <v>0</v>
      </c>
      <c r="P20" s="75" t="str">
        <f>IF(N20=0,"",ROUND(O20/N20*100,1))</f>
        <v/>
      </c>
      <c r="Q20" s="72">
        <v>28</v>
      </c>
      <c r="R20" s="74">
        <v>39</v>
      </c>
      <c r="S20" s="75">
        <f>IF(Q20=0,"",ROUND(R20/Q20*100,1))</f>
        <v>139.30000000000001</v>
      </c>
      <c r="T20" s="74">
        <v>55</v>
      </c>
      <c r="U20" s="74">
        <v>43</v>
      </c>
      <c r="V20" s="75">
        <f>IF(T20=0,"",ROUND(U20/T20*100,1))</f>
        <v>78.2</v>
      </c>
      <c r="W20" s="73">
        <v>31</v>
      </c>
      <c r="X20" s="76">
        <v>20</v>
      </c>
      <c r="Y20" s="75">
        <f>IF(W20=0,"",ROUND(X20/W20*100,1))</f>
        <v>64.5</v>
      </c>
      <c r="Z20" s="73">
        <v>29</v>
      </c>
      <c r="AA20" s="73">
        <v>15</v>
      </c>
      <c r="AB20" s="152">
        <f>IF(Z20=0,"",ROUND(AA20/Z20*100,1))</f>
        <v>51.7</v>
      </c>
      <c r="AC20" s="77"/>
    </row>
    <row r="21" spans="1:29" ht="16.5" customHeight="1" x14ac:dyDescent="0.3">
      <c r="A21" s="69" t="s">
        <v>63</v>
      </c>
      <c r="B21" s="70">
        <v>27</v>
      </c>
      <c r="C21" s="70">
        <v>28</v>
      </c>
      <c r="D21" s="71">
        <f>IF(B21=0,"",ROUND(C21/B21*100,1))</f>
        <v>103.7</v>
      </c>
      <c r="E21" s="72">
        <v>27</v>
      </c>
      <c r="F21" s="73">
        <v>28</v>
      </c>
      <c r="G21" s="75">
        <f>IF(E21=0,"",ROUND(F21/E21*100,1))</f>
        <v>103.7</v>
      </c>
      <c r="H21" s="74">
        <v>11</v>
      </c>
      <c r="I21" s="74">
        <v>6</v>
      </c>
      <c r="J21" s="71">
        <f>IF(H21=0,"",ROUND(I21/H21*100,1))</f>
        <v>54.5</v>
      </c>
      <c r="K21" s="73">
        <v>2</v>
      </c>
      <c r="L21" s="73">
        <v>1</v>
      </c>
      <c r="M21" s="75">
        <f>IF(K21=0,"",ROUND(L21/K21*100,1))</f>
        <v>50</v>
      </c>
      <c r="N21" s="74">
        <v>5</v>
      </c>
      <c r="O21" s="74">
        <v>1</v>
      </c>
      <c r="P21" s="75">
        <f>IF(N21=0,"",ROUND(O21/N21*100,1))</f>
        <v>20</v>
      </c>
      <c r="Q21" s="72">
        <v>26</v>
      </c>
      <c r="R21" s="74">
        <v>27</v>
      </c>
      <c r="S21" s="75">
        <f>IF(Q21=0,"",ROUND(R21/Q21*100,1))</f>
        <v>103.8</v>
      </c>
      <c r="T21" s="74">
        <v>11</v>
      </c>
      <c r="U21" s="74">
        <v>15</v>
      </c>
      <c r="V21" s="75">
        <f>IF(T21=0,"",ROUND(U21/T21*100,1))</f>
        <v>136.4</v>
      </c>
      <c r="W21" s="73">
        <v>11</v>
      </c>
      <c r="X21" s="76">
        <v>15</v>
      </c>
      <c r="Y21" s="75">
        <f>IF(W21=0,"",ROUND(X21/W21*100,1))</f>
        <v>136.4</v>
      </c>
      <c r="Z21" s="73">
        <v>8</v>
      </c>
      <c r="AA21" s="73">
        <v>15</v>
      </c>
      <c r="AB21" s="152">
        <f>IF(Z21=0,"",ROUND(AA21/Z21*100,1))</f>
        <v>187.5</v>
      </c>
      <c r="AC21" s="77"/>
    </row>
    <row r="22" spans="1:29" ht="16.5" customHeight="1" x14ac:dyDescent="0.3">
      <c r="A22" s="69" t="s">
        <v>64</v>
      </c>
      <c r="B22" s="70">
        <v>19</v>
      </c>
      <c r="C22" s="70">
        <v>27</v>
      </c>
      <c r="D22" s="71">
        <f>IF(B22=0,"",ROUND(C22/B22*100,1))</f>
        <v>142.1</v>
      </c>
      <c r="E22" s="72">
        <v>19</v>
      </c>
      <c r="F22" s="73">
        <v>27</v>
      </c>
      <c r="G22" s="75">
        <f>IF(E22=0,"",ROUND(F22/E22*100,1))</f>
        <v>142.1</v>
      </c>
      <c r="H22" s="74">
        <v>3</v>
      </c>
      <c r="I22" s="74">
        <v>3</v>
      </c>
      <c r="J22" s="71">
        <f>IF(H22=0,"",ROUND(I22/H22*100,1))</f>
        <v>100</v>
      </c>
      <c r="K22" s="73">
        <v>1</v>
      </c>
      <c r="L22" s="73">
        <v>0</v>
      </c>
      <c r="M22" s="75">
        <f>IF(K22=0,"",ROUND(L22/K22*100,1))</f>
        <v>0</v>
      </c>
      <c r="N22" s="74">
        <v>0</v>
      </c>
      <c r="O22" s="74">
        <v>1</v>
      </c>
      <c r="P22" s="75" t="str">
        <f>IF(N22=0,"",ROUND(O22/N22*100,1))</f>
        <v/>
      </c>
      <c r="Q22" s="72">
        <v>15</v>
      </c>
      <c r="R22" s="74">
        <v>21</v>
      </c>
      <c r="S22" s="75">
        <f>IF(Q22=0,"",ROUND(R22/Q22*100,1))</f>
        <v>140</v>
      </c>
      <c r="T22" s="74">
        <v>15</v>
      </c>
      <c r="U22" s="74">
        <v>16</v>
      </c>
      <c r="V22" s="75">
        <f>IF(T22=0,"",ROUND(U22/T22*100,1))</f>
        <v>106.7</v>
      </c>
      <c r="W22" s="73">
        <v>15</v>
      </c>
      <c r="X22" s="76">
        <v>16</v>
      </c>
      <c r="Y22" s="75">
        <f>IF(W22=0,"",ROUND(X22/W22*100,1))</f>
        <v>106.7</v>
      </c>
      <c r="Z22" s="73">
        <v>11</v>
      </c>
      <c r="AA22" s="73">
        <v>16</v>
      </c>
      <c r="AB22" s="152">
        <f>IF(Z22=0,"",ROUND(AA22/Z22*100,1))</f>
        <v>145.5</v>
      </c>
      <c r="AC22" s="77"/>
    </row>
    <row r="23" spans="1:29" ht="16.5" customHeight="1" x14ac:dyDescent="0.3">
      <c r="A23" s="69" t="s">
        <v>65</v>
      </c>
      <c r="B23" s="70">
        <v>24</v>
      </c>
      <c r="C23" s="70">
        <v>23</v>
      </c>
      <c r="D23" s="71">
        <f>IF(B23=0,"",ROUND(C23/B23*100,1))</f>
        <v>95.8</v>
      </c>
      <c r="E23" s="72">
        <v>22</v>
      </c>
      <c r="F23" s="73">
        <v>21</v>
      </c>
      <c r="G23" s="75">
        <f>IF(E23=0,"",ROUND(F23/E23*100,1))</f>
        <v>95.5</v>
      </c>
      <c r="H23" s="74">
        <v>5</v>
      </c>
      <c r="I23" s="74">
        <v>4</v>
      </c>
      <c r="J23" s="71">
        <f>IF(H23=0,"",ROUND(I23/H23*100,1))</f>
        <v>80</v>
      </c>
      <c r="K23" s="73">
        <v>4</v>
      </c>
      <c r="L23" s="73">
        <v>2</v>
      </c>
      <c r="M23" s="75">
        <f>IF(K23=0,"",ROUND(L23/K23*100,1))</f>
        <v>50</v>
      </c>
      <c r="N23" s="74">
        <v>0</v>
      </c>
      <c r="O23" s="74">
        <v>1</v>
      </c>
      <c r="P23" s="75" t="str">
        <f>IF(N23=0,"",ROUND(O23/N23*100,1))</f>
        <v/>
      </c>
      <c r="Q23" s="72">
        <v>19</v>
      </c>
      <c r="R23" s="74">
        <v>18</v>
      </c>
      <c r="S23" s="75">
        <f>IF(Q23=0,"",ROUND(R23/Q23*100,1))</f>
        <v>94.7</v>
      </c>
      <c r="T23" s="74">
        <v>16</v>
      </c>
      <c r="U23" s="74">
        <v>11</v>
      </c>
      <c r="V23" s="75">
        <f>IF(T23=0,"",ROUND(U23/T23*100,1))</f>
        <v>68.8</v>
      </c>
      <c r="W23" s="73">
        <v>14</v>
      </c>
      <c r="X23" s="76">
        <v>9</v>
      </c>
      <c r="Y23" s="75">
        <f>IF(W23=0,"",ROUND(X23/W23*100,1))</f>
        <v>64.3</v>
      </c>
      <c r="Z23" s="73">
        <v>12</v>
      </c>
      <c r="AA23" s="73">
        <v>9</v>
      </c>
      <c r="AB23" s="152">
        <f>IF(Z23=0,"",ROUND(AA23/Z23*100,1))</f>
        <v>75</v>
      </c>
      <c r="AC23" s="77"/>
    </row>
    <row r="24" spans="1:29" ht="16.5" customHeight="1" x14ac:dyDescent="0.3">
      <c r="A24" s="69" t="s">
        <v>66</v>
      </c>
      <c r="B24" s="70">
        <v>34</v>
      </c>
      <c r="C24" s="70">
        <v>29</v>
      </c>
      <c r="D24" s="71">
        <f>IF(B24=0,"",ROUND(C24/B24*100,1))</f>
        <v>85.3</v>
      </c>
      <c r="E24" s="72">
        <v>33</v>
      </c>
      <c r="F24" s="73">
        <v>27</v>
      </c>
      <c r="G24" s="75">
        <f>IF(E24=0,"",ROUND(F24/E24*100,1))</f>
        <v>81.8</v>
      </c>
      <c r="H24" s="74">
        <v>4</v>
      </c>
      <c r="I24" s="74">
        <v>2</v>
      </c>
      <c r="J24" s="71">
        <f>IF(H24=0,"",ROUND(I24/H24*100,1))</f>
        <v>50</v>
      </c>
      <c r="K24" s="73">
        <v>1</v>
      </c>
      <c r="L24" s="73">
        <v>0</v>
      </c>
      <c r="M24" s="75">
        <f>IF(K24=0,"",ROUND(L24/K24*100,1))</f>
        <v>0</v>
      </c>
      <c r="N24" s="74">
        <v>0</v>
      </c>
      <c r="O24" s="74">
        <v>0</v>
      </c>
      <c r="P24" s="75" t="str">
        <f>IF(N24=0,"",ROUND(O24/N24*100,1))</f>
        <v/>
      </c>
      <c r="Q24" s="72">
        <v>31</v>
      </c>
      <c r="R24" s="74">
        <v>23</v>
      </c>
      <c r="S24" s="75">
        <f>IF(Q24=0,"",ROUND(R24/Q24*100,1))</f>
        <v>74.2</v>
      </c>
      <c r="T24" s="74">
        <v>29</v>
      </c>
      <c r="U24" s="74">
        <v>16</v>
      </c>
      <c r="V24" s="75">
        <f>IF(T24=0,"",ROUND(U24/T24*100,1))</f>
        <v>55.2</v>
      </c>
      <c r="W24" s="73">
        <v>28</v>
      </c>
      <c r="X24" s="76">
        <v>14</v>
      </c>
      <c r="Y24" s="75">
        <f>IF(W24=0,"",ROUND(X24/W24*100,1))</f>
        <v>50</v>
      </c>
      <c r="Z24" s="73">
        <v>27</v>
      </c>
      <c r="AA24" s="73">
        <v>12</v>
      </c>
      <c r="AB24" s="152">
        <f>IF(Z24=0,"",ROUND(AA24/Z24*100,1))</f>
        <v>44.4</v>
      </c>
      <c r="AC24" s="77"/>
    </row>
    <row r="25" spans="1:29" ht="16.5" customHeight="1" x14ac:dyDescent="0.3">
      <c r="A25" s="69" t="s">
        <v>67</v>
      </c>
      <c r="B25" s="70">
        <v>33</v>
      </c>
      <c r="C25" s="70">
        <v>37</v>
      </c>
      <c r="D25" s="71">
        <f>IF(B25=0,"",ROUND(C25/B25*100,1))</f>
        <v>112.1</v>
      </c>
      <c r="E25" s="72">
        <v>33</v>
      </c>
      <c r="F25" s="73">
        <v>37</v>
      </c>
      <c r="G25" s="75">
        <f>IF(E25=0,"",ROUND(F25/E25*100,1))</f>
        <v>112.1</v>
      </c>
      <c r="H25" s="74">
        <v>4</v>
      </c>
      <c r="I25" s="74">
        <v>5</v>
      </c>
      <c r="J25" s="71">
        <f>IF(H25=0,"",ROUND(I25/H25*100,1))</f>
        <v>125</v>
      </c>
      <c r="K25" s="73">
        <v>1</v>
      </c>
      <c r="L25" s="73">
        <v>0</v>
      </c>
      <c r="M25" s="75">
        <f>IF(K25=0,"",ROUND(L25/K25*100,1))</f>
        <v>0</v>
      </c>
      <c r="N25" s="74">
        <v>0</v>
      </c>
      <c r="O25" s="74">
        <v>0</v>
      </c>
      <c r="P25" s="75" t="str">
        <f>IF(N25=0,"",ROUND(O25/N25*100,1))</f>
        <v/>
      </c>
      <c r="Q25" s="72">
        <v>23</v>
      </c>
      <c r="R25" s="74">
        <v>36</v>
      </c>
      <c r="S25" s="75">
        <f>IF(Q25=0,"",ROUND(R25/Q25*100,1))</f>
        <v>156.5</v>
      </c>
      <c r="T25" s="74">
        <v>23</v>
      </c>
      <c r="U25" s="74">
        <v>20</v>
      </c>
      <c r="V25" s="75">
        <f>IF(T25=0,"",ROUND(U25/T25*100,1))</f>
        <v>87</v>
      </c>
      <c r="W25" s="73">
        <v>23</v>
      </c>
      <c r="X25" s="76">
        <v>20</v>
      </c>
      <c r="Y25" s="75">
        <f>IF(W25=0,"",ROUND(X25/W25*100,1))</f>
        <v>87</v>
      </c>
      <c r="Z25" s="73">
        <v>23</v>
      </c>
      <c r="AA25" s="73">
        <v>18</v>
      </c>
      <c r="AB25" s="152">
        <f>IF(Z25=0,"",ROUND(AA25/Z25*100,1))</f>
        <v>78.3</v>
      </c>
      <c r="AC25" s="77"/>
    </row>
    <row r="26" spans="1:29" ht="16.5" customHeight="1" x14ac:dyDescent="0.3">
      <c r="A26" s="69" t="s">
        <v>68</v>
      </c>
      <c r="B26" s="70">
        <v>41</v>
      </c>
      <c r="C26" s="70">
        <v>45</v>
      </c>
      <c r="D26" s="71">
        <f>IF(B26=0,"",ROUND(C26/B26*100,1))</f>
        <v>109.8</v>
      </c>
      <c r="E26" s="72">
        <v>41</v>
      </c>
      <c r="F26" s="73">
        <v>44</v>
      </c>
      <c r="G26" s="75">
        <f>IF(E26=0,"",ROUND(F26/E26*100,1))</f>
        <v>107.3</v>
      </c>
      <c r="H26" s="74">
        <v>12</v>
      </c>
      <c r="I26" s="74">
        <v>13</v>
      </c>
      <c r="J26" s="71">
        <f>IF(H26=0,"",ROUND(I26/H26*100,1))</f>
        <v>108.3</v>
      </c>
      <c r="K26" s="73">
        <v>5</v>
      </c>
      <c r="L26" s="73">
        <v>2</v>
      </c>
      <c r="M26" s="75">
        <f>IF(K26=0,"",ROUND(L26/K26*100,1))</f>
        <v>40</v>
      </c>
      <c r="N26" s="74">
        <v>0</v>
      </c>
      <c r="O26" s="74">
        <v>1</v>
      </c>
      <c r="P26" s="75" t="str">
        <f>IF(N26=0,"",ROUND(O26/N26*100,1))</f>
        <v/>
      </c>
      <c r="Q26" s="72">
        <v>41</v>
      </c>
      <c r="R26" s="74">
        <v>43</v>
      </c>
      <c r="S26" s="75">
        <f>IF(Q26=0,"",ROUND(R26/Q26*100,1))</f>
        <v>104.9</v>
      </c>
      <c r="T26" s="74">
        <v>23</v>
      </c>
      <c r="U26" s="74">
        <v>24</v>
      </c>
      <c r="V26" s="75">
        <f>IF(T26=0,"",ROUND(U26/T26*100,1))</f>
        <v>104.3</v>
      </c>
      <c r="W26" s="73">
        <v>23</v>
      </c>
      <c r="X26" s="76">
        <v>23</v>
      </c>
      <c r="Y26" s="75">
        <f>IF(W26=0,"",ROUND(X26/W26*100,1))</f>
        <v>100</v>
      </c>
      <c r="Z26" s="73">
        <v>21</v>
      </c>
      <c r="AA26" s="73">
        <v>21</v>
      </c>
      <c r="AB26" s="152">
        <f>IF(Z26=0,"",ROUND(AA26/Z26*100,1))</f>
        <v>100</v>
      </c>
      <c r="AC26" s="77"/>
    </row>
    <row r="27" spans="1:29" ht="16.5" customHeight="1" x14ac:dyDescent="0.3">
      <c r="A27" s="69" t="s">
        <v>69</v>
      </c>
      <c r="B27" s="70">
        <v>27</v>
      </c>
      <c r="C27" s="70">
        <v>36</v>
      </c>
      <c r="D27" s="71">
        <f>IF(B27=0,"",ROUND(C27/B27*100,1))</f>
        <v>133.30000000000001</v>
      </c>
      <c r="E27" s="72">
        <v>27</v>
      </c>
      <c r="F27" s="73">
        <v>36</v>
      </c>
      <c r="G27" s="75">
        <f>IF(E27=0,"",ROUND(F27/E27*100,1))</f>
        <v>133.30000000000001</v>
      </c>
      <c r="H27" s="74">
        <v>0</v>
      </c>
      <c r="I27" s="74">
        <v>4</v>
      </c>
      <c r="J27" s="71" t="str">
        <f>IF(H27=0,"",ROUND(I27/H27*100,1))</f>
        <v/>
      </c>
      <c r="K27" s="73">
        <v>1</v>
      </c>
      <c r="L27" s="73">
        <v>0</v>
      </c>
      <c r="M27" s="75">
        <f>IF(K27=0,"",ROUND(L27/K27*100,1))</f>
        <v>0</v>
      </c>
      <c r="N27" s="74">
        <v>1</v>
      </c>
      <c r="O27" s="74">
        <v>0</v>
      </c>
      <c r="P27" s="75">
        <f>IF(N27=0,"",ROUND(O27/N27*100,1))</f>
        <v>0</v>
      </c>
      <c r="Q27" s="72">
        <v>19</v>
      </c>
      <c r="R27" s="74">
        <v>34</v>
      </c>
      <c r="S27" s="75">
        <f>IF(Q27=0,"",ROUND(R27/Q27*100,1))</f>
        <v>178.9</v>
      </c>
      <c r="T27" s="74">
        <v>21</v>
      </c>
      <c r="U27" s="74">
        <v>20</v>
      </c>
      <c r="V27" s="75">
        <f>IF(T27=0,"",ROUND(U27/T27*100,1))</f>
        <v>95.2</v>
      </c>
      <c r="W27" s="73">
        <v>21</v>
      </c>
      <c r="X27" s="76">
        <v>20</v>
      </c>
      <c r="Y27" s="75">
        <f>IF(W27=0,"",ROUND(X27/W27*100,1))</f>
        <v>95.2</v>
      </c>
      <c r="Z27" s="73">
        <v>17</v>
      </c>
      <c r="AA27" s="73">
        <v>20</v>
      </c>
      <c r="AB27" s="152">
        <f>IF(Z27=0,"",ROUND(AA27/Z27*100,1))</f>
        <v>117.6</v>
      </c>
      <c r="AC27" s="77"/>
    </row>
    <row r="28" spans="1:29" ht="16.5" customHeight="1" x14ac:dyDescent="0.3">
      <c r="A28" s="69" t="s">
        <v>70</v>
      </c>
      <c r="B28" s="70">
        <v>138</v>
      </c>
      <c r="C28" s="70">
        <v>146</v>
      </c>
      <c r="D28" s="71">
        <f>IF(B28=0,"",ROUND(C28/B28*100,1))</f>
        <v>105.8</v>
      </c>
      <c r="E28" s="72">
        <v>116</v>
      </c>
      <c r="F28" s="73">
        <v>124</v>
      </c>
      <c r="G28" s="75">
        <f>IF(E28=0,"",ROUND(F28/E28*100,1))</f>
        <v>106.9</v>
      </c>
      <c r="H28" s="74">
        <v>13</v>
      </c>
      <c r="I28" s="74">
        <v>20</v>
      </c>
      <c r="J28" s="71">
        <f>IF(H28=0,"",ROUND(I28/H28*100,1))</f>
        <v>153.80000000000001</v>
      </c>
      <c r="K28" s="73">
        <v>4</v>
      </c>
      <c r="L28" s="73">
        <v>2</v>
      </c>
      <c r="M28" s="75">
        <f>IF(K28=0,"",ROUND(L28/K28*100,1))</f>
        <v>50</v>
      </c>
      <c r="N28" s="74">
        <v>8</v>
      </c>
      <c r="O28" s="74">
        <v>0</v>
      </c>
      <c r="P28" s="75">
        <f>IF(N28=0,"",ROUND(O28/N28*100,1))</f>
        <v>0</v>
      </c>
      <c r="Q28" s="72">
        <v>70</v>
      </c>
      <c r="R28" s="74">
        <v>91</v>
      </c>
      <c r="S28" s="75">
        <f>IF(Q28=0,"",ROUND(R28/Q28*100,1))</f>
        <v>130</v>
      </c>
      <c r="T28" s="74">
        <v>107</v>
      </c>
      <c r="U28" s="74">
        <v>82</v>
      </c>
      <c r="V28" s="75">
        <f>IF(T28=0,"",ROUND(U28/T28*100,1))</f>
        <v>76.599999999999994</v>
      </c>
      <c r="W28" s="73">
        <v>86</v>
      </c>
      <c r="X28" s="76">
        <v>60</v>
      </c>
      <c r="Y28" s="75">
        <f>IF(W28=0,"",ROUND(X28/W28*100,1))</f>
        <v>69.8</v>
      </c>
      <c r="Z28" s="73">
        <v>82</v>
      </c>
      <c r="AA28" s="73">
        <v>55</v>
      </c>
      <c r="AB28" s="152">
        <f>IF(Z28=0,"",ROUND(AA28/Z28*100,1))</f>
        <v>67.099999999999994</v>
      </c>
      <c r="AC28" s="77"/>
    </row>
  </sheetData>
  <mergeCells count="11">
    <mergeCell ref="B1:M1"/>
    <mergeCell ref="Z3:AB5"/>
    <mergeCell ref="N3:P5"/>
    <mergeCell ref="Q3:S5"/>
    <mergeCell ref="T3:V5"/>
    <mergeCell ref="W3:Y5"/>
    <mergeCell ref="K3:M5"/>
    <mergeCell ref="A3:A6"/>
    <mergeCell ref="B3:D5"/>
    <mergeCell ref="E3:G5"/>
    <mergeCell ref="H3:J5"/>
  </mergeCells>
  <phoneticPr fontId="78" type="noConversion"/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I18"/>
  <sheetViews>
    <sheetView view="pageBreakPreview" zoomScale="80" zoomScaleNormal="70" zoomScaleSheetLayoutView="80" workbookViewId="0">
      <selection activeCell="B3" sqref="B3:C4"/>
    </sheetView>
  </sheetViews>
  <sheetFormatPr defaultColWidth="8" defaultRowHeight="13.2" x14ac:dyDescent="0.25"/>
  <cols>
    <col min="1" max="1" width="60.33203125" style="2" customWidth="1"/>
    <col min="2" max="2" width="22" style="2" customWidth="1"/>
    <col min="3" max="3" width="16.88671875" style="2" customWidth="1"/>
    <col min="4" max="4" width="13.6640625" style="2" customWidth="1"/>
    <col min="5" max="5" width="13.33203125" style="2" customWidth="1"/>
    <col min="6" max="16384" width="8" style="2"/>
  </cols>
  <sheetData>
    <row r="1" spans="1:9" ht="52.5" customHeight="1" x14ac:dyDescent="0.25">
      <c r="A1" s="232" t="s">
        <v>74</v>
      </c>
      <c r="B1" s="232"/>
      <c r="C1" s="232"/>
      <c r="D1" s="232"/>
      <c r="E1" s="232"/>
    </row>
    <row r="2" spans="1:9" ht="29.25" customHeight="1" x14ac:dyDescent="0.25">
      <c r="A2" s="287" t="s">
        <v>36</v>
      </c>
      <c r="B2" s="287"/>
      <c r="C2" s="287"/>
      <c r="D2" s="287"/>
      <c r="E2" s="287"/>
    </row>
    <row r="3" spans="1:9" s="3" customFormat="1" ht="23.25" customHeight="1" x14ac:dyDescent="0.3">
      <c r="A3" s="223" t="s">
        <v>0</v>
      </c>
      <c r="B3" s="233" t="s">
        <v>83</v>
      </c>
      <c r="C3" s="233" t="s">
        <v>84</v>
      </c>
      <c r="D3" s="252" t="s">
        <v>2</v>
      </c>
      <c r="E3" s="253"/>
    </row>
    <row r="4" spans="1:9" s="3" customFormat="1" ht="27.6" x14ac:dyDescent="0.3">
      <c r="A4" s="224"/>
      <c r="B4" s="234"/>
      <c r="C4" s="234"/>
      <c r="D4" s="4" t="s">
        <v>3</v>
      </c>
      <c r="E4" s="5" t="s">
        <v>42</v>
      </c>
    </row>
    <row r="5" spans="1:9" s="8" customFormat="1" ht="15.75" customHeight="1" x14ac:dyDescent="0.3">
      <c r="A5" s="6" t="s">
        <v>4</v>
      </c>
      <c r="B5" s="7">
        <v>1</v>
      </c>
      <c r="C5" s="7">
        <v>2</v>
      </c>
      <c r="D5" s="7">
        <v>3</v>
      </c>
      <c r="E5" s="7">
        <v>4</v>
      </c>
    </row>
    <row r="6" spans="1:9" s="8" customFormat="1" ht="29.25" customHeight="1" x14ac:dyDescent="0.3">
      <c r="A6" s="9" t="s">
        <v>43</v>
      </c>
      <c r="B6" s="170">
        <v>150</v>
      </c>
      <c r="C6" s="170">
        <v>176</v>
      </c>
      <c r="D6" s="19">
        <f t="shared" ref="D6:D11" si="0">C6/B6*100</f>
        <v>117.08860759493672</v>
      </c>
      <c r="E6" s="168">
        <f t="shared" ref="E6:E11" si="1">C6-B6</f>
        <v>27</v>
      </c>
      <c r="I6" s="11"/>
    </row>
    <row r="7" spans="1:9" s="3" customFormat="1" ht="29.25" customHeight="1" x14ac:dyDescent="0.3">
      <c r="A7" s="9" t="s">
        <v>44</v>
      </c>
      <c r="B7" s="170">
        <v>121</v>
      </c>
      <c r="C7" s="170">
        <v>149</v>
      </c>
      <c r="D7" s="19">
        <f t="shared" si="0"/>
        <v>120.76923076923076</v>
      </c>
      <c r="E7" s="168">
        <f t="shared" si="1"/>
        <v>27</v>
      </c>
      <c r="I7" s="11"/>
    </row>
    <row r="8" spans="1:9" s="3" customFormat="1" ht="48.75" customHeight="1" x14ac:dyDescent="0.3">
      <c r="A8" s="12" t="s">
        <v>45</v>
      </c>
      <c r="B8" s="170">
        <v>26</v>
      </c>
      <c r="C8" s="170">
        <v>29</v>
      </c>
      <c r="D8" s="19">
        <f t="shared" si="0"/>
        <v>113.33333333333333</v>
      </c>
      <c r="E8" s="168">
        <f t="shared" si="1"/>
        <v>4</v>
      </c>
      <c r="I8" s="11"/>
    </row>
    <row r="9" spans="1:9" s="3" customFormat="1" ht="34.5" customHeight="1" x14ac:dyDescent="0.3">
      <c r="A9" s="13" t="s">
        <v>46</v>
      </c>
      <c r="B9" s="170">
        <v>7</v>
      </c>
      <c r="C9" s="170">
        <v>7</v>
      </c>
      <c r="D9" s="19">
        <f t="shared" si="0"/>
        <v>100</v>
      </c>
      <c r="E9" s="168">
        <f t="shared" si="1"/>
        <v>0</v>
      </c>
      <c r="I9" s="11"/>
    </row>
    <row r="10" spans="1:9" s="3" customFormat="1" ht="48.75" customHeight="1" x14ac:dyDescent="0.3">
      <c r="A10" s="13" t="s">
        <v>47</v>
      </c>
      <c r="B10" s="170">
        <v>3</v>
      </c>
      <c r="C10" s="170">
        <v>1</v>
      </c>
      <c r="D10" s="19">
        <f t="shared" si="0"/>
        <v>33.333333333333329</v>
      </c>
      <c r="E10" s="168">
        <f t="shared" si="1"/>
        <v>-2</v>
      </c>
      <c r="I10" s="11"/>
    </row>
    <row r="11" spans="1:9" s="3" customFormat="1" ht="54.75" customHeight="1" x14ac:dyDescent="0.3">
      <c r="A11" s="13" t="s">
        <v>48</v>
      </c>
      <c r="B11" s="170">
        <v>85</v>
      </c>
      <c r="C11" s="170">
        <v>106</v>
      </c>
      <c r="D11" s="19">
        <f t="shared" si="0"/>
        <v>123.33333333333334</v>
      </c>
      <c r="E11" s="168">
        <f t="shared" si="1"/>
        <v>21</v>
      </c>
      <c r="I11" s="11"/>
    </row>
    <row r="12" spans="1:9" s="3" customFormat="1" ht="12.75" customHeight="1" x14ac:dyDescent="0.3">
      <c r="A12" s="225" t="s">
        <v>5</v>
      </c>
      <c r="B12" s="226"/>
      <c r="C12" s="226"/>
      <c r="D12" s="226"/>
      <c r="E12" s="226"/>
      <c r="I12" s="11"/>
    </row>
    <row r="13" spans="1:9" s="3" customFormat="1" ht="18" customHeight="1" x14ac:dyDescent="0.3">
      <c r="A13" s="227"/>
      <c r="B13" s="228"/>
      <c r="C13" s="228"/>
      <c r="D13" s="228"/>
      <c r="E13" s="228"/>
      <c r="I13" s="11"/>
    </row>
    <row r="14" spans="1:9" s="3" customFormat="1" ht="20.25" customHeight="1" x14ac:dyDescent="0.3">
      <c r="A14" s="223" t="s">
        <v>0</v>
      </c>
      <c r="B14" s="223" t="s">
        <v>81</v>
      </c>
      <c r="C14" s="223" t="s">
        <v>82</v>
      </c>
      <c r="D14" s="252" t="s">
        <v>2</v>
      </c>
      <c r="E14" s="253"/>
      <c r="I14" s="11"/>
    </row>
    <row r="15" spans="1:9" ht="35.25" customHeight="1" x14ac:dyDescent="0.25">
      <c r="A15" s="224"/>
      <c r="B15" s="224"/>
      <c r="C15" s="224"/>
      <c r="D15" s="20" t="s">
        <v>3</v>
      </c>
      <c r="E15" s="5" t="s">
        <v>49</v>
      </c>
      <c r="I15" s="11"/>
    </row>
    <row r="16" spans="1:9" ht="28.5" customHeight="1" x14ac:dyDescent="0.25">
      <c r="A16" s="9" t="s">
        <v>43</v>
      </c>
      <c r="B16" s="171">
        <v>114</v>
      </c>
      <c r="C16" s="171">
        <v>103</v>
      </c>
      <c r="D16" s="19">
        <f>C16/B16*100</f>
        <v>85.087719298245617</v>
      </c>
      <c r="E16" s="169">
        <f>C16-B16</f>
        <v>-17</v>
      </c>
      <c r="I16" s="11"/>
    </row>
    <row r="17" spans="1:9" ht="25.5" customHeight="1" x14ac:dyDescent="0.25">
      <c r="A17" s="1" t="s">
        <v>44</v>
      </c>
      <c r="B17" s="171">
        <v>93</v>
      </c>
      <c r="C17" s="171">
        <v>77</v>
      </c>
      <c r="D17" s="19">
        <f>C17/B17*100</f>
        <v>74.468085106382972</v>
      </c>
      <c r="E17" s="169">
        <f>C17-B17</f>
        <v>-24</v>
      </c>
      <c r="I17" s="11"/>
    </row>
    <row r="18" spans="1:9" ht="30" customHeight="1" x14ac:dyDescent="0.25">
      <c r="A18" s="1" t="s">
        <v>50</v>
      </c>
      <c r="B18" s="171">
        <v>75</v>
      </c>
      <c r="C18" s="171">
        <v>59</v>
      </c>
      <c r="D18" s="19">
        <f>C18/B18*100</f>
        <v>73.333333333333329</v>
      </c>
      <c r="E18" s="169">
        <f>C18-B18</f>
        <v>-20</v>
      </c>
      <c r="I18" s="11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honeticPr fontId="78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AB82"/>
  <sheetViews>
    <sheetView view="pageBreakPreview" zoomScale="90" zoomScaleNormal="90" zoomScaleSheetLayoutView="90" workbookViewId="0">
      <selection activeCell="D6" sqref="D6:D26"/>
    </sheetView>
  </sheetViews>
  <sheetFormatPr defaultColWidth="9.109375" defaultRowHeight="13.8" x14ac:dyDescent="0.25"/>
  <cols>
    <col min="1" max="1" width="20.6640625" style="49" customWidth="1"/>
    <col min="2" max="2" width="11.5546875" style="49" customWidth="1"/>
    <col min="3" max="4" width="10.44140625" style="49" customWidth="1"/>
    <col min="5" max="13" width="9.6640625" style="49" customWidth="1"/>
    <col min="14" max="15" width="8" style="49" customWidth="1"/>
    <col min="16" max="16" width="9.88671875" style="49" customWidth="1"/>
    <col min="17" max="17" width="8.33203125" style="49" customWidth="1"/>
    <col min="18" max="18" width="8.109375" style="49" customWidth="1"/>
    <col min="19" max="19" width="10" style="49" customWidth="1"/>
    <col min="20" max="21" width="8" style="49" customWidth="1"/>
    <col min="22" max="22" width="8.44140625" style="49" customWidth="1"/>
    <col min="23" max="24" width="8.88671875" style="49" customWidth="1"/>
    <col min="25" max="25" width="8.6640625" style="49" customWidth="1"/>
    <col min="26" max="26" width="8.109375" style="49" customWidth="1"/>
    <col min="27" max="16384" width="9.109375" style="49"/>
  </cols>
  <sheetData>
    <row r="1" spans="1:28" s="25" customFormat="1" ht="57.75" customHeight="1" x14ac:dyDescent="0.3">
      <c r="A1" s="24"/>
      <c r="B1" s="288" t="s">
        <v>104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AB1" s="148" t="s">
        <v>23</v>
      </c>
    </row>
    <row r="2" spans="1:28" s="28" customFormat="1" ht="14.25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9" t="s">
        <v>6</v>
      </c>
      <c r="N2" s="26"/>
      <c r="O2" s="26"/>
      <c r="P2" s="26"/>
      <c r="Q2" s="27"/>
      <c r="R2" s="27"/>
      <c r="S2" s="27"/>
      <c r="T2" s="27"/>
      <c r="U2" s="27"/>
      <c r="V2" s="27"/>
      <c r="X2" s="27"/>
      <c r="Y2" s="29"/>
      <c r="Z2" s="29"/>
      <c r="AA2" s="29"/>
      <c r="AB2" s="29" t="s">
        <v>6</v>
      </c>
    </row>
    <row r="3" spans="1:28" s="30" customFormat="1" ht="60" customHeight="1" x14ac:dyDescent="0.3">
      <c r="A3" s="248"/>
      <c r="B3" s="236" t="s">
        <v>28</v>
      </c>
      <c r="C3" s="236"/>
      <c r="D3" s="236"/>
      <c r="E3" s="236" t="s">
        <v>8</v>
      </c>
      <c r="F3" s="236"/>
      <c r="G3" s="236"/>
      <c r="H3" s="236" t="s">
        <v>20</v>
      </c>
      <c r="I3" s="236"/>
      <c r="J3" s="236"/>
      <c r="K3" s="236" t="s">
        <v>11</v>
      </c>
      <c r="L3" s="236"/>
      <c r="M3" s="236"/>
      <c r="N3" s="236" t="s">
        <v>12</v>
      </c>
      <c r="O3" s="236"/>
      <c r="P3" s="236"/>
      <c r="Q3" s="239" t="s">
        <v>10</v>
      </c>
      <c r="R3" s="240"/>
      <c r="S3" s="241"/>
      <c r="T3" s="239" t="s">
        <v>29</v>
      </c>
      <c r="U3" s="240"/>
      <c r="V3" s="241"/>
      <c r="W3" s="236" t="s">
        <v>13</v>
      </c>
      <c r="X3" s="236"/>
      <c r="Y3" s="236"/>
      <c r="Z3" s="236" t="s">
        <v>19</v>
      </c>
      <c r="AA3" s="236"/>
      <c r="AB3" s="236"/>
    </row>
    <row r="4" spans="1:28" s="31" customFormat="1" ht="26.25" customHeight="1" x14ac:dyDescent="0.3">
      <c r="A4" s="249"/>
      <c r="B4" s="140" t="s">
        <v>1</v>
      </c>
      <c r="C4" s="140" t="s">
        <v>40</v>
      </c>
      <c r="D4" s="62" t="s">
        <v>3</v>
      </c>
      <c r="E4" s="140" t="s">
        <v>1</v>
      </c>
      <c r="F4" s="140" t="s">
        <v>40</v>
      </c>
      <c r="G4" s="62" t="s">
        <v>3</v>
      </c>
      <c r="H4" s="140" t="s">
        <v>1</v>
      </c>
      <c r="I4" s="140" t="s">
        <v>40</v>
      </c>
      <c r="J4" s="62" t="s">
        <v>3</v>
      </c>
      <c r="K4" s="140" t="s">
        <v>1</v>
      </c>
      <c r="L4" s="140" t="s">
        <v>40</v>
      </c>
      <c r="M4" s="62" t="s">
        <v>3</v>
      </c>
      <c r="N4" s="140" t="s">
        <v>1</v>
      </c>
      <c r="O4" s="140" t="s">
        <v>40</v>
      </c>
      <c r="P4" s="62" t="s">
        <v>3</v>
      </c>
      <c r="Q4" s="140" t="s">
        <v>1</v>
      </c>
      <c r="R4" s="140" t="s">
        <v>40</v>
      </c>
      <c r="S4" s="62" t="s">
        <v>3</v>
      </c>
      <c r="T4" s="140" t="s">
        <v>1</v>
      </c>
      <c r="U4" s="140" t="s">
        <v>40</v>
      </c>
      <c r="V4" s="62" t="s">
        <v>3</v>
      </c>
      <c r="W4" s="140" t="s">
        <v>1</v>
      </c>
      <c r="X4" s="140" t="s">
        <v>40</v>
      </c>
      <c r="Y4" s="62" t="s">
        <v>3</v>
      </c>
      <c r="Z4" s="140" t="s">
        <v>1</v>
      </c>
      <c r="AA4" s="140" t="s">
        <v>40</v>
      </c>
      <c r="AB4" s="62" t="s">
        <v>3</v>
      </c>
    </row>
    <row r="5" spans="1:28" s="34" customFormat="1" ht="11.25" customHeight="1" x14ac:dyDescent="0.3">
      <c r="A5" s="32" t="s">
        <v>4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  <c r="M5" s="33">
        <v>12</v>
      </c>
      <c r="N5" s="33">
        <v>13</v>
      </c>
      <c r="O5" s="33">
        <v>14</v>
      </c>
      <c r="P5" s="33">
        <v>15</v>
      </c>
      <c r="Q5" s="33">
        <v>16</v>
      </c>
      <c r="R5" s="33">
        <v>17</v>
      </c>
      <c r="S5" s="33">
        <v>18</v>
      </c>
      <c r="T5" s="33">
        <v>19</v>
      </c>
      <c r="U5" s="33">
        <v>20</v>
      </c>
      <c r="V5" s="33">
        <v>21</v>
      </c>
      <c r="W5" s="33">
        <v>22</v>
      </c>
      <c r="X5" s="33">
        <v>23</v>
      </c>
      <c r="Y5" s="33">
        <v>24</v>
      </c>
      <c r="Z5" s="33">
        <v>25</v>
      </c>
      <c r="AA5" s="33">
        <v>26</v>
      </c>
      <c r="AB5" s="33">
        <v>27</v>
      </c>
    </row>
    <row r="6" spans="1:28" s="38" customFormat="1" ht="16.5" customHeight="1" x14ac:dyDescent="0.3">
      <c r="A6" s="104" t="s">
        <v>71</v>
      </c>
      <c r="B6" s="35">
        <f>SUM(B7:B26)</f>
        <v>158</v>
      </c>
      <c r="C6" s="35">
        <f>SUM(C7:C26)</f>
        <v>185</v>
      </c>
      <c r="D6" s="36">
        <f>IF(B6=0,"",ROUND(C6/B6*100,1))</f>
        <v>117.1</v>
      </c>
      <c r="E6" s="35">
        <f>SUM(E7:E26)</f>
        <v>130</v>
      </c>
      <c r="F6" s="35">
        <f>SUM(F7:F26)</f>
        <v>157</v>
      </c>
      <c r="G6" s="36">
        <f>IF(E6=0,"",ROUND(F6/E6*100,1))</f>
        <v>120.8</v>
      </c>
      <c r="H6" s="35">
        <f>SUM(H7:H26)</f>
        <v>30</v>
      </c>
      <c r="I6" s="35">
        <f>SUM(I7:I26)</f>
        <v>34</v>
      </c>
      <c r="J6" s="36">
        <f>IF(H6=0,"",ROUND(I6/H6*100,1))</f>
        <v>113.3</v>
      </c>
      <c r="K6" s="35">
        <f>SUM(K7:K26)</f>
        <v>7</v>
      </c>
      <c r="L6" s="35">
        <f>SUM(L7:L26)</f>
        <v>7</v>
      </c>
      <c r="M6" s="36">
        <f>IF(K6=0,"",ROUND(L6/K6*100,1))</f>
        <v>100</v>
      </c>
      <c r="N6" s="35">
        <f>SUM(N7:N26)</f>
        <v>3</v>
      </c>
      <c r="O6" s="35">
        <f>SUM(O7:O26)</f>
        <v>1</v>
      </c>
      <c r="P6" s="36">
        <f>IF(N6=0,"",ROUND(O6/N6*100,1))</f>
        <v>33.299999999999997</v>
      </c>
      <c r="Q6" s="35">
        <f>SUM(Q7:Q26)</f>
        <v>90</v>
      </c>
      <c r="R6" s="35">
        <f>SUM(R7:R26)</f>
        <v>111</v>
      </c>
      <c r="S6" s="36">
        <f>IF(Q6=0,"",ROUND(R6/Q6*100,1))</f>
        <v>123.3</v>
      </c>
      <c r="T6" s="35">
        <f>SUM(T7:T26)</f>
        <v>114</v>
      </c>
      <c r="U6" s="35">
        <f>SUM(U7:U26)</f>
        <v>97</v>
      </c>
      <c r="V6" s="36">
        <f>IF(T6=0,"",ROUND(U6/T6*100,1))</f>
        <v>85.1</v>
      </c>
      <c r="W6" s="35">
        <f>SUM(W7:W26)</f>
        <v>94</v>
      </c>
      <c r="X6" s="35">
        <f>SUM(X7:X26)</f>
        <v>70</v>
      </c>
      <c r="Y6" s="36">
        <f>IF(W6=0,"",ROUND(X6/W6*100,1))</f>
        <v>74.5</v>
      </c>
      <c r="Z6" s="35">
        <f>SUM(Z7:Z26)</f>
        <v>75</v>
      </c>
      <c r="AA6" s="35">
        <f>SUM(AA7:AA26)</f>
        <v>55</v>
      </c>
      <c r="AB6" s="36">
        <f>IF(Z6=0,"",ROUND(AA6/Z6*100,1))</f>
        <v>73.3</v>
      </c>
    </row>
    <row r="7" spans="1:28" s="45" customFormat="1" ht="16.5" customHeight="1" x14ac:dyDescent="0.25">
      <c r="A7" s="39" t="s">
        <v>51</v>
      </c>
      <c r="B7" s="40">
        <v>1</v>
      </c>
      <c r="C7" s="82">
        <v>2</v>
      </c>
      <c r="D7" s="41">
        <f>IF(B7=0,"",ROUND(C7/B7*100,1))</f>
        <v>200</v>
      </c>
      <c r="E7" s="40">
        <v>1</v>
      </c>
      <c r="F7" s="42">
        <v>2</v>
      </c>
      <c r="G7" s="41">
        <f>IF(E7=0,"",ROUND(F7/E7*100,1))</f>
        <v>200</v>
      </c>
      <c r="H7" s="40">
        <v>1</v>
      </c>
      <c r="I7" s="40">
        <v>0</v>
      </c>
      <c r="J7" s="41">
        <f>IF(H7=0,"",ROUND(I7/H7*100,1))</f>
        <v>0</v>
      </c>
      <c r="K7" s="40">
        <v>0</v>
      </c>
      <c r="L7" s="40">
        <v>0</v>
      </c>
      <c r="M7" s="41" t="str">
        <f>IF(K7=0,"",ROUND(L7/K7*100,1))</f>
        <v/>
      </c>
      <c r="N7" s="40">
        <v>0</v>
      </c>
      <c r="O7" s="40">
        <v>0</v>
      </c>
      <c r="P7" s="41" t="str">
        <f>IF(N7=0,"",ROUND(O7/N7*100,1))</f>
        <v/>
      </c>
      <c r="Q7" s="40">
        <v>1</v>
      </c>
      <c r="R7" s="40">
        <v>1</v>
      </c>
      <c r="S7" s="41">
        <f>IF(Q7=0,"",ROUND(R7/Q7*100,1))</f>
        <v>100</v>
      </c>
      <c r="T7" s="40">
        <v>0</v>
      </c>
      <c r="U7" s="40">
        <v>2</v>
      </c>
      <c r="V7" s="41" t="str">
        <f>IF(T7=0,"",ROUND(U7/T7*100,1))</f>
        <v/>
      </c>
      <c r="W7" s="40">
        <v>0</v>
      </c>
      <c r="X7" s="82">
        <v>2</v>
      </c>
      <c r="Y7" s="41" t="str">
        <f>IF(W7=0,"",ROUND(X7/W7*100,1))</f>
        <v/>
      </c>
      <c r="Z7" s="40">
        <v>0</v>
      </c>
      <c r="AA7" s="40">
        <v>2</v>
      </c>
      <c r="AB7" s="41" t="str">
        <f>IF(Z7=0,"",ROUND(AA7/Z7*100,1))</f>
        <v/>
      </c>
    </row>
    <row r="8" spans="1:28" s="46" customFormat="1" ht="16.5" customHeight="1" x14ac:dyDescent="0.25">
      <c r="A8" s="39" t="s">
        <v>52</v>
      </c>
      <c r="B8" s="40">
        <v>5</v>
      </c>
      <c r="C8" s="82">
        <v>4</v>
      </c>
      <c r="D8" s="41">
        <f>IF(B8=0,"",ROUND(C8/B8*100,1))</f>
        <v>80</v>
      </c>
      <c r="E8" s="40">
        <v>5</v>
      </c>
      <c r="F8" s="42">
        <v>4</v>
      </c>
      <c r="G8" s="41">
        <f>IF(E8=0,"",ROUND(F8/E8*100,1))</f>
        <v>80</v>
      </c>
      <c r="H8" s="40">
        <v>1</v>
      </c>
      <c r="I8" s="40">
        <v>1</v>
      </c>
      <c r="J8" s="41">
        <f>IF(H8=0,"",ROUND(I8/H8*100,1))</f>
        <v>100</v>
      </c>
      <c r="K8" s="40">
        <v>0</v>
      </c>
      <c r="L8" s="40">
        <v>0</v>
      </c>
      <c r="M8" s="41" t="str">
        <f>IF(K8=0,"",ROUND(L8/K8*100,1))</f>
        <v/>
      </c>
      <c r="N8" s="40">
        <v>0</v>
      </c>
      <c r="O8" s="40">
        <v>0</v>
      </c>
      <c r="P8" s="41" t="str">
        <f>IF(N8=0,"",ROUND(O8/N8*100,1))</f>
        <v/>
      </c>
      <c r="Q8" s="40">
        <v>3</v>
      </c>
      <c r="R8" s="40">
        <v>3</v>
      </c>
      <c r="S8" s="41">
        <f>IF(Q8=0,"",ROUND(R8/Q8*100,1))</f>
        <v>100</v>
      </c>
      <c r="T8" s="40">
        <v>4</v>
      </c>
      <c r="U8" s="40">
        <v>1</v>
      </c>
      <c r="V8" s="41">
        <f>IF(T8=0,"",ROUND(U8/T8*100,1))</f>
        <v>25</v>
      </c>
      <c r="W8" s="40">
        <v>4</v>
      </c>
      <c r="X8" s="82">
        <v>1</v>
      </c>
      <c r="Y8" s="41">
        <f>IF(W8=0,"",ROUND(X8/W8*100,1))</f>
        <v>25</v>
      </c>
      <c r="Z8" s="40">
        <v>2</v>
      </c>
      <c r="AA8" s="40">
        <v>0</v>
      </c>
      <c r="AB8" s="41">
        <f>IF(Z8=0,"",ROUND(AA8/Z8*100,1))</f>
        <v>0</v>
      </c>
    </row>
    <row r="9" spans="1:28" s="45" customFormat="1" ht="16.5" customHeight="1" x14ac:dyDescent="0.25">
      <c r="A9" s="39" t="s">
        <v>53</v>
      </c>
      <c r="B9" s="40">
        <v>0</v>
      </c>
      <c r="C9" s="82">
        <v>2</v>
      </c>
      <c r="D9" s="41" t="str">
        <f>IF(B9=0,"",ROUND(C9/B9*100,1))</f>
        <v/>
      </c>
      <c r="E9" s="40">
        <v>0</v>
      </c>
      <c r="F9" s="42">
        <v>2</v>
      </c>
      <c r="G9" s="41" t="str">
        <f>IF(E9=0,"",ROUND(F9/E9*100,1))</f>
        <v/>
      </c>
      <c r="H9" s="40">
        <v>0</v>
      </c>
      <c r="I9" s="40">
        <v>1</v>
      </c>
      <c r="J9" s="41" t="str">
        <f>IF(H9=0,"",ROUND(I9/H9*100,1))</f>
        <v/>
      </c>
      <c r="K9" s="40">
        <v>0</v>
      </c>
      <c r="L9" s="40">
        <v>0</v>
      </c>
      <c r="M9" s="41" t="str">
        <f>IF(K9=0,"",ROUND(L9/K9*100,1))</f>
        <v/>
      </c>
      <c r="N9" s="40">
        <v>0</v>
      </c>
      <c r="O9" s="40">
        <v>0</v>
      </c>
      <c r="P9" s="41" t="str">
        <f>IF(N9=0,"",ROUND(O9/N9*100,1))</f>
        <v/>
      </c>
      <c r="Q9" s="40">
        <v>0</v>
      </c>
      <c r="R9" s="40">
        <v>2</v>
      </c>
      <c r="S9" s="41" t="str">
        <f>IF(Q9=0,"",ROUND(R9/Q9*100,1))</f>
        <v/>
      </c>
      <c r="T9" s="40">
        <v>0</v>
      </c>
      <c r="U9" s="40">
        <v>0</v>
      </c>
      <c r="V9" s="41" t="str">
        <f>IF(T9=0,"",ROUND(U9/T9*100,1))</f>
        <v/>
      </c>
      <c r="W9" s="40">
        <v>0</v>
      </c>
      <c r="X9" s="82">
        <v>0</v>
      </c>
      <c r="Y9" s="41" t="str">
        <f>IF(W9=0,"",ROUND(X9/W9*100,1))</f>
        <v/>
      </c>
      <c r="Z9" s="40">
        <v>0</v>
      </c>
      <c r="AA9" s="40">
        <v>0</v>
      </c>
      <c r="AB9" s="41" t="str">
        <f>IF(Z9=0,"",ROUND(AA9/Z9*100,1))</f>
        <v/>
      </c>
    </row>
    <row r="10" spans="1:28" s="45" customFormat="1" ht="16.5" customHeight="1" x14ac:dyDescent="0.25">
      <c r="A10" s="39" t="s">
        <v>54</v>
      </c>
      <c r="B10" s="40">
        <v>0</v>
      </c>
      <c r="C10" s="82">
        <v>2</v>
      </c>
      <c r="D10" s="41" t="str">
        <f>IF(B10=0,"",ROUND(C10/B10*100,1))</f>
        <v/>
      </c>
      <c r="E10" s="40">
        <v>0</v>
      </c>
      <c r="F10" s="42">
        <v>2</v>
      </c>
      <c r="G10" s="41" t="str">
        <f>IF(E10=0,"",ROUND(F10/E10*100,1))</f>
        <v/>
      </c>
      <c r="H10" s="40">
        <v>0</v>
      </c>
      <c r="I10" s="40">
        <v>0</v>
      </c>
      <c r="J10" s="41" t="str">
        <f>IF(H10=0,"",ROUND(I10/H10*100,1))</f>
        <v/>
      </c>
      <c r="K10" s="40">
        <v>0</v>
      </c>
      <c r="L10" s="40">
        <v>0</v>
      </c>
      <c r="M10" s="41" t="str">
        <f>IF(K10=0,"",ROUND(L10/K10*100,1))</f>
        <v/>
      </c>
      <c r="N10" s="40">
        <v>0</v>
      </c>
      <c r="O10" s="40">
        <v>0</v>
      </c>
      <c r="P10" s="41" t="str">
        <f>IF(N10=0,"",ROUND(O10/N10*100,1))</f>
        <v/>
      </c>
      <c r="Q10" s="40">
        <v>0</v>
      </c>
      <c r="R10" s="40">
        <v>2</v>
      </c>
      <c r="S10" s="41" t="str">
        <f>IF(Q10=0,"",ROUND(R10/Q10*100,1))</f>
        <v/>
      </c>
      <c r="T10" s="40">
        <v>0</v>
      </c>
      <c r="U10" s="40">
        <v>2</v>
      </c>
      <c r="V10" s="41" t="str">
        <f>IF(T10=0,"",ROUND(U10/T10*100,1))</f>
        <v/>
      </c>
      <c r="W10" s="40">
        <v>0</v>
      </c>
      <c r="X10" s="82">
        <v>2</v>
      </c>
      <c r="Y10" s="41" t="str">
        <f>IF(W10=0,"",ROUND(X10/W10*100,1))</f>
        <v/>
      </c>
      <c r="Z10" s="40">
        <v>0</v>
      </c>
      <c r="AA10" s="40">
        <v>2</v>
      </c>
      <c r="AB10" s="41" t="str">
        <f>IF(Z10=0,"",ROUND(AA10/Z10*100,1))</f>
        <v/>
      </c>
    </row>
    <row r="11" spans="1:28" s="45" customFormat="1" ht="16.5" customHeight="1" x14ac:dyDescent="0.25">
      <c r="A11" s="39" t="s">
        <v>55</v>
      </c>
      <c r="B11" s="40">
        <v>1</v>
      </c>
      <c r="C11" s="82">
        <v>1</v>
      </c>
      <c r="D11" s="41">
        <f>IF(B11=0,"",ROUND(C11/B11*100,1))</f>
        <v>100</v>
      </c>
      <c r="E11" s="40">
        <v>1</v>
      </c>
      <c r="F11" s="42">
        <v>1</v>
      </c>
      <c r="G11" s="41">
        <f>IF(E11=0,"",ROUND(F11/E11*100,1))</f>
        <v>100</v>
      </c>
      <c r="H11" s="40">
        <v>1</v>
      </c>
      <c r="I11" s="40">
        <v>0</v>
      </c>
      <c r="J11" s="41">
        <f>IF(H11=0,"",ROUND(I11/H11*100,1))</f>
        <v>0</v>
      </c>
      <c r="K11" s="40">
        <v>0</v>
      </c>
      <c r="L11" s="40">
        <v>1</v>
      </c>
      <c r="M11" s="41" t="str">
        <f>IF(K11=0,"",ROUND(L11/K11*100,1))</f>
        <v/>
      </c>
      <c r="N11" s="40">
        <v>0</v>
      </c>
      <c r="O11" s="40">
        <v>0</v>
      </c>
      <c r="P11" s="41" t="str">
        <f>IF(N11=0,"",ROUND(O11/N11*100,1))</f>
        <v/>
      </c>
      <c r="Q11" s="40">
        <v>1</v>
      </c>
      <c r="R11" s="40">
        <v>1</v>
      </c>
      <c r="S11" s="41">
        <f>IF(Q11=0,"",ROUND(R11/Q11*100,1))</f>
        <v>100</v>
      </c>
      <c r="T11" s="40">
        <v>0</v>
      </c>
      <c r="U11" s="40">
        <v>1</v>
      </c>
      <c r="V11" s="41" t="str">
        <f>IF(T11=0,"",ROUND(U11/T11*100,1))</f>
        <v/>
      </c>
      <c r="W11" s="40">
        <v>0</v>
      </c>
      <c r="X11" s="82">
        <v>1</v>
      </c>
      <c r="Y11" s="41" t="str">
        <f>IF(W11=0,"",ROUND(X11/W11*100,1))</f>
        <v/>
      </c>
      <c r="Z11" s="40">
        <v>0</v>
      </c>
      <c r="AA11" s="40">
        <v>1</v>
      </c>
      <c r="AB11" s="41" t="str">
        <f>IF(Z11=0,"",ROUND(AA11/Z11*100,1))</f>
        <v/>
      </c>
    </row>
    <row r="12" spans="1:28" s="45" customFormat="1" ht="16.5" customHeight="1" x14ac:dyDescent="0.25">
      <c r="A12" s="39" t="s">
        <v>56</v>
      </c>
      <c r="B12" s="40">
        <v>1</v>
      </c>
      <c r="C12" s="82">
        <v>3</v>
      </c>
      <c r="D12" s="41">
        <f>IF(B12=0,"",ROUND(C12/B12*100,1))</f>
        <v>300</v>
      </c>
      <c r="E12" s="40">
        <v>1</v>
      </c>
      <c r="F12" s="42">
        <v>3</v>
      </c>
      <c r="G12" s="41">
        <f>IF(E12=0,"",ROUND(F12/E12*100,1))</f>
        <v>300</v>
      </c>
      <c r="H12" s="40">
        <v>1</v>
      </c>
      <c r="I12" s="40">
        <v>0</v>
      </c>
      <c r="J12" s="41">
        <f>IF(H12=0,"",ROUND(I12/H12*100,1))</f>
        <v>0</v>
      </c>
      <c r="K12" s="40">
        <v>0</v>
      </c>
      <c r="L12" s="40">
        <v>0</v>
      </c>
      <c r="M12" s="41" t="str">
        <f>IF(K12=0,"",ROUND(L12/K12*100,1))</f>
        <v/>
      </c>
      <c r="N12" s="40">
        <v>0</v>
      </c>
      <c r="O12" s="40">
        <v>0</v>
      </c>
      <c r="P12" s="41" t="str">
        <f>IF(N12=0,"",ROUND(O12/N12*100,1))</f>
        <v/>
      </c>
      <c r="Q12" s="40">
        <v>1</v>
      </c>
      <c r="R12" s="40">
        <v>3</v>
      </c>
      <c r="S12" s="41">
        <f>IF(Q12=0,"",ROUND(R12/Q12*100,1))</f>
        <v>300</v>
      </c>
      <c r="T12" s="40">
        <v>0</v>
      </c>
      <c r="U12" s="40">
        <v>3</v>
      </c>
      <c r="V12" s="41" t="str">
        <f>IF(T12=0,"",ROUND(U12/T12*100,1))</f>
        <v/>
      </c>
      <c r="W12" s="40">
        <v>0</v>
      </c>
      <c r="X12" s="82">
        <v>3</v>
      </c>
      <c r="Y12" s="41" t="str">
        <f>IF(W12=0,"",ROUND(X12/W12*100,1))</f>
        <v/>
      </c>
      <c r="Z12" s="40">
        <v>0</v>
      </c>
      <c r="AA12" s="40">
        <v>3</v>
      </c>
      <c r="AB12" s="41" t="str">
        <f>IF(Z12=0,"",ROUND(AA12/Z12*100,1))</f>
        <v/>
      </c>
    </row>
    <row r="13" spans="1:28" s="45" customFormat="1" ht="16.5" customHeight="1" x14ac:dyDescent="0.25">
      <c r="A13" s="39" t="s">
        <v>57</v>
      </c>
      <c r="B13" s="40">
        <v>20</v>
      </c>
      <c r="C13" s="82">
        <v>19</v>
      </c>
      <c r="D13" s="41">
        <f>IF(B13=0,"",ROUND(C13/B13*100,1))</f>
        <v>95</v>
      </c>
      <c r="E13" s="40">
        <v>18</v>
      </c>
      <c r="F13" s="42">
        <v>15</v>
      </c>
      <c r="G13" s="41">
        <f>IF(E13=0,"",ROUND(F13/E13*100,1))</f>
        <v>83.3</v>
      </c>
      <c r="H13" s="40">
        <v>3</v>
      </c>
      <c r="I13" s="40">
        <v>4</v>
      </c>
      <c r="J13" s="41">
        <f>IF(H13=0,"",ROUND(I13/H13*100,1))</f>
        <v>133.30000000000001</v>
      </c>
      <c r="K13" s="40">
        <v>1</v>
      </c>
      <c r="L13" s="40">
        <v>1</v>
      </c>
      <c r="M13" s="41">
        <f>IF(K13=0,"",ROUND(L13/K13*100,1))</f>
        <v>100</v>
      </c>
      <c r="N13" s="40">
        <v>0</v>
      </c>
      <c r="O13" s="40">
        <v>0</v>
      </c>
      <c r="P13" s="41" t="str">
        <f>IF(N13=0,"",ROUND(O13/N13*100,1))</f>
        <v/>
      </c>
      <c r="Q13" s="40">
        <v>12</v>
      </c>
      <c r="R13" s="40">
        <v>11</v>
      </c>
      <c r="S13" s="41">
        <f>IF(Q13=0,"",ROUND(R13/Q13*100,1))</f>
        <v>91.7</v>
      </c>
      <c r="T13" s="40">
        <v>15</v>
      </c>
      <c r="U13" s="40">
        <v>12</v>
      </c>
      <c r="V13" s="41">
        <f>IF(T13=0,"",ROUND(U13/T13*100,1))</f>
        <v>80</v>
      </c>
      <c r="W13" s="40">
        <v>13</v>
      </c>
      <c r="X13" s="82">
        <v>8</v>
      </c>
      <c r="Y13" s="41">
        <f>IF(W13=0,"",ROUND(X13/W13*100,1))</f>
        <v>61.5</v>
      </c>
      <c r="Z13" s="40">
        <v>8</v>
      </c>
      <c r="AA13" s="40">
        <v>6</v>
      </c>
      <c r="AB13" s="41">
        <f>IF(Z13=0,"",ROUND(AA13/Z13*100,1))</f>
        <v>75</v>
      </c>
    </row>
    <row r="14" spans="1:28" s="45" customFormat="1" ht="16.5" customHeight="1" x14ac:dyDescent="0.25">
      <c r="A14" s="39" t="s">
        <v>58</v>
      </c>
      <c r="B14" s="40">
        <v>10</v>
      </c>
      <c r="C14" s="82">
        <v>6</v>
      </c>
      <c r="D14" s="41">
        <f>IF(B14=0,"",ROUND(C14/B14*100,1))</f>
        <v>60</v>
      </c>
      <c r="E14" s="40">
        <v>9</v>
      </c>
      <c r="F14" s="42">
        <v>5</v>
      </c>
      <c r="G14" s="41">
        <f>IF(E14=0,"",ROUND(F14/E14*100,1))</f>
        <v>55.6</v>
      </c>
      <c r="H14" s="40">
        <v>3</v>
      </c>
      <c r="I14" s="40">
        <v>1</v>
      </c>
      <c r="J14" s="41">
        <f>IF(H14=0,"",ROUND(I14/H14*100,1))</f>
        <v>33.299999999999997</v>
      </c>
      <c r="K14" s="40">
        <v>1</v>
      </c>
      <c r="L14" s="40">
        <v>1</v>
      </c>
      <c r="M14" s="41">
        <f>IF(K14=0,"",ROUND(L14/K14*100,1))</f>
        <v>100</v>
      </c>
      <c r="N14" s="40">
        <v>0</v>
      </c>
      <c r="O14" s="40">
        <v>0</v>
      </c>
      <c r="P14" s="41" t="str">
        <f>IF(N14=0,"",ROUND(O14/N14*100,1))</f>
        <v/>
      </c>
      <c r="Q14" s="40">
        <v>7</v>
      </c>
      <c r="R14" s="40">
        <v>4</v>
      </c>
      <c r="S14" s="41">
        <f>IF(Q14=0,"",ROUND(R14/Q14*100,1))</f>
        <v>57.1</v>
      </c>
      <c r="T14" s="40">
        <v>7</v>
      </c>
      <c r="U14" s="40">
        <v>3</v>
      </c>
      <c r="V14" s="41">
        <f>IF(T14=0,"",ROUND(U14/T14*100,1))</f>
        <v>42.9</v>
      </c>
      <c r="W14" s="40">
        <v>6</v>
      </c>
      <c r="X14" s="82">
        <v>2</v>
      </c>
      <c r="Y14" s="41">
        <f>IF(W14=0,"",ROUND(X14/W14*100,1))</f>
        <v>33.299999999999997</v>
      </c>
      <c r="Z14" s="40">
        <v>4</v>
      </c>
      <c r="AA14" s="40">
        <v>2</v>
      </c>
      <c r="AB14" s="41">
        <f>IF(Z14=0,"",ROUND(AA14/Z14*100,1))</f>
        <v>50</v>
      </c>
    </row>
    <row r="15" spans="1:28" s="45" customFormat="1" ht="16.5" customHeight="1" x14ac:dyDescent="0.25">
      <c r="A15" s="39" t="s">
        <v>59</v>
      </c>
      <c r="B15" s="40">
        <v>1</v>
      </c>
      <c r="C15" s="82">
        <v>3</v>
      </c>
      <c r="D15" s="41">
        <f>IF(B15=0,"",ROUND(C15/B15*100,1))</f>
        <v>300</v>
      </c>
      <c r="E15" s="40">
        <v>0</v>
      </c>
      <c r="F15" s="42">
        <v>3</v>
      </c>
      <c r="G15" s="41" t="str">
        <f>IF(E15=0,"",ROUND(F15/E15*100,1))</f>
        <v/>
      </c>
      <c r="H15" s="40">
        <v>1</v>
      </c>
      <c r="I15" s="40">
        <v>2</v>
      </c>
      <c r="J15" s="41">
        <f>IF(H15=0,"",ROUND(I15/H15*100,1))</f>
        <v>200</v>
      </c>
      <c r="K15" s="40">
        <v>0</v>
      </c>
      <c r="L15" s="40">
        <v>0</v>
      </c>
      <c r="M15" s="41" t="str">
        <f>IF(K15=0,"",ROUND(L15/K15*100,1))</f>
        <v/>
      </c>
      <c r="N15" s="40">
        <v>0</v>
      </c>
      <c r="O15" s="40">
        <v>0</v>
      </c>
      <c r="P15" s="41" t="str">
        <f>IF(N15=0,"",ROUND(O15/N15*100,1))</f>
        <v/>
      </c>
      <c r="Q15" s="40">
        <v>0</v>
      </c>
      <c r="R15" s="40">
        <v>2</v>
      </c>
      <c r="S15" s="41" t="str">
        <f>IF(Q15=0,"",ROUND(R15/Q15*100,1))</f>
        <v/>
      </c>
      <c r="T15" s="40">
        <v>0</v>
      </c>
      <c r="U15" s="40">
        <v>0</v>
      </c>
      <c r="V15" s="41" t="str">
        <f>IF(T15=0,"",ROUND(U15/T15*100,1))</f>
        <v/>
      </c>
      <c r="W15" s="40">
        <v>0</v>
      </c>
      <c r="X15" s="82">
        <v>0</v>
      </c>
      <c r="Y15" s="41" t="str">
        <f>IF(W15=0,"",ROUND(X15/W15*100,1))</f>
        <v/>
      </c>
      <c r="Z15" s="40">
        <v>0</v>
      </c>
      <c r="AA15" s="40">
        <v>0</v>
      </c>
      <c r="AB15" s="41" t="str">
        <f>IF(Z15=0,"",ROUND(AA15/Z15*100,1))</f>
        <v/>
      </c>
    </row>
    <row r="16" spans="1:28" s="45" customFormat="1" ht="16.5" customHeight="1" x14ac:dyDescent="0.25">
      <c r="A16" s="39" t="s">
        <v>60</v>
      </c>
      <c r="B16" s="40">
        <v>2</v>
      </c>
      <c r="C16" s="82">
        <v>1</v>
      </c>
      <c r="D16" s="41">
        <f>IF(B16=0,"",ROUND(C16/B16*100,1))</f>
        <v>50</v>
      </c>
      <c r="E16" s="40">
        <v>2</v>
      </c>
      <c r="F16" s="42">
        <v>1</v>
      </c>
      <c r="G16" s="41">
        <f>IF(E16=0,"",ROUND(F16/E16*100,1))</f>
        <v>50</v>
      </c>
      <c r="H16" s="40">
        <v>1</v>
      </c>
      <c r="I16" s="40">
        <v>0</v>
      </c>
      <c r="J16" s="41">
        <f>IF(H16=0,"",ROUND(I16/H16*100,1))</f>
        <v>0</v>
      </c>
      <c r="K16" s="40">
        <v>0</v>
      </c>
      <c r="L16" s="40">
        <v>0</v>
      </c>
      <c r="M16" s="41" t="str">
        <f>IF(K16=0,"",ROUND(L16/K16*100,1))</f>
        <v/>
      </c>
      <c r="N16" s="40">
        <v>0</v>
      </c>
      <c r="O16" s="40">
        <v>0</v>
      </c>
      <c r="P16" s="41" t="str">
        <f>IF(N16=0,"",ROUND(O16/N16*100,1))</f>
        <v/>
      </c>
      <c r="Q16" s="40">
        <v>2</v>
      </c>
      <c r="R16" s="40">
        <v>1</v>
      </c>
      <c r="S16" s="41">
        <f>IF(Q16=0,"",ROUND(R16/Q16*100,1))</f>
        <v>50</v>
      </c>
      <c r="T16" s="40">
        <v>1</v>
      </c>
      <c r="U16" s="40">
        <v>0</v>
      </c>
      <c r="V16" s="41">
        <f>IF(T16=0,"",ROUND(U16/T16*100,1))</f>
        <v>0</v>
      </c>
      <c r="W16" s="40">
        <v>1</v>
      </c>
      <c r="X16" s="82">
        <v>0</v>
      </c>
      <c r="Y16" s="41">
        <f>IF(W16=0,"",ROUND(X16/W16*100,1))</f>
        <v>0</v>
      </c>
      <c r="Z16" s="40">
        <v>0</v>
      </c>
      <c r="AA16" s="40">
        <v>0</v>
      </c>
      <c r="AB16" s="41" t="str">
        <f>IF(Z16=0,"",ROUND(AA16/Z16*100,1))</f>
        <v/>
      </c>
    </row>
    <row r="17" spans="1:28" s="45" customFormat="1" ht="16.5" customHeight="1" x14ac:dyDescent="0.25">
      <c r="A17" s="39" t="s">
        <v>61</v>
      </c>
      <c r="B17" s="40">
        <v>4</v>
      </c>
      <c r="C17" s="82">
        <v>4</v>
      </c>
      <c r="D17" s="41">
        <f>IF(B17=0,"",ROUND(C17/B17*100,1))</f>
        <v>100</v>
      </c>
      <c r="E17" s="40">
        <v>4</v>
      </c>
      <c r="F17" s="42">
        <v>4</v>
      </c>
      <c r="G17" s="41">
        <f>IF(E17=0,"",ROUND(F17/E17*100,1))</f>
        <v>100</v>
      </c>
      <c r="H17" s="40">
        <v>0</v>
      </c>
      <c r="I17" s="40">
        <v>1</v>
      </c>
      <c r="J17" s="41" t="str">
        <f>IF(H17=0,"",ROUND(I17/H17*100,1))</f>
        <v/>
      </c>
      <c r="K17" s="40">
        <v>0</v>
      </c>
      <c r="L17" s="40">
        <v>1</v>
      </c>
      <c r="M17" s="41" t="str">
        <f>IF(K17=0,"",ROUND(L17/K17*100,1))</f>
        <v/>
      </c>
      <c r="N17" s="40">
        <v>0</v>
      </c>
      <c r="O17" s="40">
        <v>0</v>
      </c>
      <c r="P17" s="41" t="str">
        <f>IF(N17=0,"",ROUND(O17/N17*100,1))</f>
        <v/>
      </c>
      <c r="Q17" s="40">
        <v>4</v>
      </c>
      <c r="R17" s="40">
        <v>3</v>
      </c>
      <c r="S17" s="41">
        <f>IF(Q17=0,"",ROUND(R17/Q17*100,1))</f>
        <v>75</v>
      </c>
      <c r="T17" s="40">
        <v>4</v>
      </c>
      <c r="U17" s="40">
        <v>3</v>
      </c>
      <c r="V17" s="41">
        <f>IF(T17=0,"",ROUND(U17/T17*100,1))</f>
        <v>75</v>
      </c>
      <c r="W17" s="40">
        <v>4</v>
      </c>
      <c r="X17" s="82">
        <v>3</v>
      </c>
      <c r="Y17" s="41">
        <f>IF(W17=0,"",ROUND(X17/W17*100,1))</f>
        <v>75</v>
      </c>
      <c r="Z17" s="40">
        <v>2</v>
      </c>
      <c r="AA17" s="40">
        <v>2</v>
      </c>
      <c r="AB17" s="41">
        <f>IF(Z17=0,"",ROUND(AA17/Z17*100,1))</f>
        <v>100</v>
      </c>
    </row>
    <row r="18" spans="1:28" s="45" customFormat="1" ht="16.5" customHeight="1" x14ac:dyDescent="0.25">
      <c r="A18" s="39" t="s">
        <v>62</v>
      </c>
      <c r="B18" s="40">
        <v>10</v>
      </c>
      <c r="C18" s="82">
        <v>12</v>
      </c>
      <c r="D18" s="41">
        <f>IF(B18=0,"",ROUND(C18/B18*100,1))</f>
        <v>120</v>
      </c>
      <c r="E18" s="40">
        <v>5</v>
      </c>
      <c r="F18" s="42">
        <v>4</v>
      </c>
      <c r="G18" s="41">
        <f>IF(E18=0,"",ROUND(F18/E18*100,1))</f>
        <v>80</v>
      </c>
      <c r="H18" s="40">
        <v>1</v>
      </c>
      <c r="I18" s="40">
        <v>1</v>
      </c>
      <c r="J18" s="41">
        <f>IF(H18=0,"",ROUND(I18/H18*100,1))</f>
        <v>100</v>
      </c>
      <c r="K18" s="40">
        <v>0</v>
      </c>
      <c r="L18" s="40">
        <v>0</v>
      </c>
      <c r="M18" s="41" t="str">
        <f>IF(K18=0,"",ROUND(L18/K18*100,1))</f>
        <v/>
      </c>
      <c r="N18" s="40">
        <v>0</v>
      </c>
      <c r="O18" s="40">
        <v>0</v>
      </c>
      <c r="P18" s="41" t="str">
        <f>IF(N18=0,"",ROUND(O18/N18*100,1))</f>
        <v/>
      </c>
      <c r="Q18" s="40">
        <v>4</v>
      </c>
      <c r="R18" s="40">
        <v>3</v>
      </c>
      <c r="S18" s="41">
        <f>IF(Q18=0,"",ROUND(R18/Q18*100,1))</f>
        <v>75</v>
      </c>
      <c r="T18" s="40">
        <v>9</v>
      </c>
      <c r="U18" s="40">
        <v>10</v>
      </c>
      <c r="V18" s="41">
        <f>IF(T18=0,"",ROUND(U18/T18*100,1))</f>
        <v>111.1</v>
      </c>
      <c r="W18" s="40">
        <v>4</v>
      </c>
      <c r="X18" s="82">
        <v>2</v>
      </c>
      <c r="Y18" s="41">
        <f>IF(W18=0,"",ROUND(X18/W18*100,1))</f>
        <v>50</v>
      </c>
      <c r="Z18" s="40">
        <v>4</v>
      </c>
      <c r="AA18" s="40">
        <v>1</v>
      </c>
      <c r="AB18" s="41">
        <f>IF(Z18=0,"",ROUND(AA18/Z18*100,1))</f>
        <v>25</v>
      </c>
    </row>
    <row r="19" spans="1:28" s="45" customFormat="1" ht="16.5" customHeight="1" x14ac:dyDescent="0.25">
      <c r="A19" s="39" t="s">
        <v>63</v>
      </c>
      <c r="B19" s="40">
        <v>4</v>
      </c>
      <c r="C19" s="82">
        <v>5</v>
      </c>
      <c r="D19" s="41">
        <f>IF(B19=0,"",ROUND(C19/B19*100,1))</f>
        <v>125</v>
      </c>
      <c r="E19" s="40">
        <v>3</v>
      </c>
      <c r="F19" s="42">
        <v>4</v>
      </c>
      <c r="G19" s="41">
        <f>IF(E19=0,"",ROUND(F19/E19*100,1))</f>
        <v>133.30000000000001</v>
      </c>
      <c r="H19" s="40">
        <v>0</v>
      </c>
      <c r="I19" s="40">
        <v>1</v>
      </c>
      <c r="J19" s="41" t="str">
        <f>IF(H19=0,"",ROUND(I19/H19*100,1))</f>
        <v/>
      </c>
      <c r="K19" s="40">
        <v>0</v>
      </c>
      <c r="L19" s="40">
        <v>0</v>
      </c>
      <c r="M19" s="41" t="str">
        <f>IF(K19=0,"",ROUND(L19/K19*100,1))</f>
        <v/>
      </c>
      <c r="N19" s="40">
        <v>0</v>
      </c>
      <c r="O19" s="40">
        <v>0</v>
      </c>
      <c r="P19" s="41" t="str">
        <f>IF(N19=0,"",ROUND(O19/N19*100,1))</f>
        <v/>
      </c>
      <c r="Q19" s="40">
        <v>3</v>
      </c>
      <c r="R19" s="40">
        <v>3</v>
      </c>
      <c r="S19" s="41">
        <f>IF(Q19=0,"",ROUND(R19/Q19*100,1))</f>
        <v>100</v>
      </c>
      <c r="T19" s="40">
        <v>4</v>
      </c>
      <c r="U19" s="40">
        <v>2</v>
      </c>
      <c r="V19" s="41">
        <f>IF(T19=0,"",ROUND(U19/T19*100,1))</f>
        <v>50</v>
      </c>
      <c r="W19" s="40">
        <v>3</v>
      </c>
      <c r="X19" s="82">
        <v>1</v>
      </c>
      <c r="Y19" s="41">
        <f>IF(W19=0,"",ROUND(X19/W19*100,1))</f>
        <v>33.299999999999997</v>
      </c>
      <c r="Z19" s="40">
        <v>2</v>
      </c>
      <c r="AA19" s="40">
        <v>0</v>
      </c>
      <c r="AB19" s="41">
        <f>IF(Z19=0,"",ROUND(AA19/Z19*100,1))</f>
        <v>0</v>
      </c>
    </row>
    <row r="20" spans="1:28" s="45" customFormat="1" ht="16.5" customHeight="1" x14ac:dyDescent="0.25">
      <c r="A20" s="39" t="s">
        <v>64</v>
      </c>
      <c r="B20" s="40">
        <v>2</v>
      </c>
      <c r="C20" s="82">
        <v>1</v>
      </c>
      <c r="D20" s="41">
        <f>IF(B20=0,"",ROUND(C20/B20*100,1))</f>
        <v>50</v>
      </c>
      <c r="E20" s="40">
        <v>2</v>
      </c>
      <c r="F20" s="42">
        <v>1</v>
      </c>
      <c r="G20" s="41">
        <f>IF(E20=0,"",ROUND(F20/E20*100,1))</f>
        <v>50</v>
      </c>
      <c r="H20" s="40">
        <v>1</v>
      </c>
      <c r="I20" s="40">
        <v>1</v>
      </c>
      <c r="J20" s="41">
        <f>IF(H20=0,"",ROUND(I20/H20*100,1))</f>
        <v>100</v>
      </c>
      <c r="K20" s="40">
        <v>0</v>
      </c>
      <c r="L20" s="40">
        <v>0</v>
      </c>
      <c r="M20" s="41" t="str">
        <f>IF(K20=0,"",ROUND(L20/K20*100,1))</f>
        <v/>
      </c>
      <c r="N20" s="40">
        <v>1</v>
      </c>
      <c r="O20" s="40">
        <v>1</v>
      </c>
      <c r="P20" s="41">
        <f>IF(N20=0,"",ROUND(O20/N20*100,1))</f>
        <v>100</v>
      </c>
      <c r="Q20" s="40">
        <v>2</v>
      </c>
      <c r="R20" s="40">
        <v>1</v>
      </c>
      <c r="S20" s="41">
        <f>IF(Q20=0,"",ROUND(R20/Q20*100,1))</f>
        <v>50</v>
      </c>
      <c r="T20" s="40">
        <v>1</v>
      </c>
      <c r="U20" s="40">
        <v>0</v>
      </c>
      <c r="V20" s="41">
        <f>IF(T20=0,"",ROUND(U20/T20*100,1))</f>
        <v>0</v>
      </c>
      <c r="W20" s="40">
        <v>1</v>
      </c>
      <c r="X20" s="82">
        <v>0</v>
      </c>
      <c r="Y20" s="41">
        <f>IF(W20=0,"",ROUND(X20/W20*100,1))</f>
        <v>0</v>
      </c>
      <c r="Z20" s="40">
        <v>1</v>
      </c>
      <c r="AA20" s="40">
        <v>0</v>
      </c>
      <c r="AB20" s="41">
        <f>IF(Z20=0,"",ROUND(AA20/Z20*100,1))</f>
        <v>0</v>
      </c>
    </row>
    <row r="21" spans="1:28" s="45" customFormat="1" ht="16.5" customHeight="1" x14ac:dyDescent="0.25">
      <c r="A21" s="39" t="s">
        <v>65</v>
      </c>
      <c r="B21" s="40">
        <v>5</v>
      </c>
      <c r="C21" s="154">
        <v>5</v>
      </c>
      <c r="D21" s="41">
        <f>IF(B21=0,"",ROUND(C21/B21*100,1))</f>
        <v>100</v>
      </c>
      <c r="E21" s="40">
        <v>4</v>
      </c>
      <c r="F21" s="42">
        <v>4</v>
      </c>
      <c r="G21" s="41">
        <f>IF(E21=0,"",ROUND(F21/E21*100,1))</f>
        <v>100</v>
      </c>
      <c r="H21" s="40">
        <v>0</v>
      </c>
      <c r="I21" s="40">
        <v>1</v>
      </c>
      <c r="J21" s="41" t="str">
        <f>IF(H21=0,"",ROUND(I21/H21*100,1))</f>
        <v/>
      </c>
      <c r="K21" s="40">
        <v>0</v>
      </c>
      <c r="L21" s="40">
        <v>0</v>
      </c>
      <c r="M21" s="41" t="str">
        <f>IF(K21=0,"",ROUND(L21/K21*100,1))</f>
        <v/>
      </c>
      <c r="N21" s="40">
        <v>0</v>
      </c>
      <c r="O21" s="40">
        <v>0</v>
      </c>
      <c r="P21" s="41" t="str">
        <f>IF(N21=0,"",ROUND(O21/N21*100,1))</f>
        <v/>
      </c>
      <c r="Q21" s="40">
        <v>4</v>
      </c>
      <c r="R21" s="40">
        <v>2</v>
      </c>
      <c r="S21" s="41">
        <f>IF(Q21=0,"",ROUND(R21/Q21*100,1))</f>
        <v>50</v>
      </c>
      <c r="T21" s="40">
        <v>3</v>
      </c>
      <c r="U21" s="40">
        <v>2</v>
      </c>
      <c r="V21" s="41">
        <f>IF(T21=0,"",ROUND(U21/T21*100,1))</f>
        <v>66.7</v>
      </c>
      <c r="W21" s="40">
        <v>3</v>
      </c>
      <c r="X21" s="82">
        <v>1</v>
      </c>
      <c r="Y21" s="41">
        <f>IF(W21=0,"",ROUND(X21/W21*100,1))</f>
        <v>33.299999999999997</v>
      </c>
      <c r="Z21" s="40">
        <v>2</v>
      </c>
      <c r="AA21" s="40">
        <v>1</v>
      </c>
      <c r="AB21" s="41">
        <f>IF(Z21=0,"",ROUND(AA21/Z21*100,1))</f>
        <v>50</v>
      </c>
    </row>
    <row r="22" spans="1:28" s="45" customFormat="1" ht="16.5" customHeight="1" x14ac:dyDescent="0.25">
      <c r="A22" s="39" t="s">
        <v>66</v>
      </c>
      <c r="B22" s="40">
        <v>10</v>
      </c>
      <c r="C22" s="82">
        <v>10</v>
      </c>
      <c r="D22" s="41">
        <f>IF(B22=0,"",ROUND(C22/B22*100,1))</f>
        <v>100</v>
      </c>
      <c r="E22" s="40">
        <v>9</v>
      </c>
      <c r="F22" s="42">
        <v>8</v>
      </c>
      <c r="G22" s="41">
        <f>IF(E22=0,"",ROUND(F22/E22*100,1))</f>
        <v>88.9</v>
      </c>
      <c r="H22" s="40">
        <v>2</v>
      </c>
      <c r="I22" s="40">
        <v>3</v>
      </c>
      <c r="J22" s="41">
        <f>IF(H22=0,"",ROUND(I22/H22*100,1))</f>
        <v>150</v>
      </c>
      <c r="K22" s="40">
        <v>0</v>
      </c>
      <c r="L22" s="40">
        <v>0</v>
      </c>
      <c r="M22" s="41" t="str">
        <f>IF(K22=0,"",ROUND(L22/K22*100,1))</f>
        <v/>
      </c>
      <c r="N22" s="40">
        <v>0</v>
      </c>
      <c r="O22" s="40">
        <v>0</v>
      </c>
      <c r="P22" s="41" t="str">
        <f>IF(N22=0,"",ROUND(O22/N22*100,1))</f>
        <v/>
      </c>
      <c r="Q22" s="40">
        <v>5</v>
      </c>
      <c r="R22" s="40">
        <v>7</v>
      </c>
      <c r="S22" s="41">
        <f>IF(Q22=0,"",ROUND(R22/Q22*100,1))</f>
        <v>140</v>
      </c>
      <c r="T22" s="40">
        <v>6</v>
      </c>
      <c r="U22" s="40">
        <v>4</v>
      </c>
      <c r="V22" s="41">
        <f>IF(T22=0,"",ROUND(U22/T22*100,1))</f>
        <v>66.7</v>
      </c>
      <c r="W22" s="40">
        <v>5</v>
      </c>
      <c r="X22" s="82">
        <v>3</v>
      </c>
      <c r="Y22" s="41">
        <f>IF(W22=0,"",ROUND(X22/W22*100,1))</f>
        <v>60</v>
      </c>
      <c r="Z22" s="40">
        <v>3</v>
      </c>
      <c r="AA22" s="40">
        <v>0</v>
      </c>
      <c r="AB22" s="41">
        <f>IF(Z22=0,"",ROUND(AA22/Z22*100,1))</f>
        <v>0</v>
      </c>
    </row>
    <row r="23" spans="1:28" s="45" customFormat="1" ht="16.5" customHeight="1" x14ac:dyDescent="0.25">
      <c r="A23" s="39" t="s">
        <v>67</v>
      </c>
      <c r="B23" s="40">
        <v>5</v>
      </c>
      <c r="C23" s="82">
        <v>4</v>
      </c>
      <c r="D23" s="41">
        <f>IF(B23=0,"",ROUND(C23/B23*100,1))</f>
        <v>80</v>
      </c>
      <c r="E23" s="40">
        <v>5</v>
      </c>
      <c r="F23" s="42">
        <v>4</v>
      </c>
      <c r="G23" s="41">
        <f>IF(E23=0,"",ROUND(F23/E23*100,1))</f>
        <v>80</v>
      </c>
      <c r="H23" s="40">
        <v>1</v>
      </c>
      <c r="I23" s="40">
        <v>1</v>
      </c>
      <c r="J23" s="41">
        <f>IF(H23=0,"",ROUND(I23/H23*100,1))</f>
        <v>100</v>
      </c>
      <c r="K23" s="40">
        <v>1</v>
      </c>
      <c r="L23" s="40">
        <v>0</v>
      </c>
      <c r="M23" s="41">
        <f>IF(K23=0,"",ROUND(L23/K23*100,1))</f>
        <v>0</v>
      </c>
      <c r="N23" s="40">
        <v>0</v>
      </c>
      <c r="O23" s="40">
        <v>0</v>
      </c>
      <c r="P23" s="41" t="str">
        <f>IF(N23=0,"",ROUND(O23/N23*100,1))</f>
        <v/>
      </c>
      <c r="Q23" s="40">
        <v>5</v>
      </c>
      <c r="R23" s="40">
        <v>3</v>
      </c>
      <c r="S23" s="41">
        <f>IF(Q23=0,"",ROUND(R23/Q23*100,1))</f>
        <v>60</v>
      </c>
      <c r="T23" s="40">
        <v>4</v>
      </c>
      <c r="U23" s="40">
        <v>2</v>
      </c>
      <c r="V23" s="41">
        <f>IF(T23=0,"",ROUND(U23/T23*100,1))</f>
        <v>50</v>
      </c>
      <c r="W23" s="40">
        <v>4</v>
      </c>
      <c r="X23" s="82">
        <v>2</v>
      </c>
      <c r="Y23" s="41">
        <f>IF(W23=0,"",ROUND(X23/W23*100,1))</f>
        <v>50</v>
      </c>
      <c r="Z23" s="40">
        <v>5</v>
      </c>
      <c r="AA23" s="40">
        <v>2</v>
      </c>
      <c r="AB23" s="41">
        <f>IF(Z23=0,"",ROUND(AA23/Z23*100,1))</f>
        <v>40</v>
      </c>
    </row>
    <row r="24" spans="1:28" s="45" customFormat="1" ht="16.5" customHeight="1" x14ac:dyDescent="0.25">
      <c r="A24" s="39" t="s">
        <v>68</v>
      </c>
      <c r="B24" s="40">
        <v>5</v>
      </c>
      <c r="C24" s="82">
        <v>6</v>
      </c>
      <c r="D24" s="41">
        <f>IF(B24=0,"",ROUND(C24/B24*100,1))</f>
        <v>120</v>
      </c>
      <c r="E24" s="40">
        <v>5</v>
      </c>
      <c r="F24" s="42">
        <v>6</v>
      </c>
      <c r="G24" s="41">
        <f>IF(E24=0,"",ROUND(F24/E24*100,1))</f>
        <v>120</v>
      </c>
      <c r="H24" s="40">
        <v>2</v>
      </c>
      <c r="I24" s="40">
        <v>1</v>
      </c>
      <c r="J24" s="41">
        <f>IF(H24=0,"",ROUND(I24/H24*100,1))</f>
        <v>50</v>
      </c>
      <c r="K24" s="40">
        <v>1</v>
      </c>
      <c r="L24" s="40">
        <v>1</v>
      </c>
      <c r="M24" s="41">
        <f>IF(K24=0,"",ROUND(L24/K24*100,1))</f>
        <v>100</v>
      </c>
      <c r="N24" s="40">
        <v>0</v>
      </c>
      <c r="O24" s="40">
        <v>0</v>
      </c>
      <c r="P24" s="41" t="str">
        <f>IF(N24=0,"",ROUND(O24/N24*100,1))</f>
        <v/>
      </c>
      <c r="Q24" s="40">
        <v>5</v>
      </c>
      <c r="R24" s="40">
        <v>6</v>
      </c>
      <c r="S24" s="41">
        <f>IF(Q24=0,"",ROUND(R24/Q24*100,1))</f>
        <v>120</v>
      </c>
      <c r="T24" s="40">
        <v>3</v>
      </c>
      <c r="U24" s="40">
        <v>5</v>
      </c>
      <c r="V24" s="41">
        <f>IF(T24=0,"",ROUND(U24/T24*100,1))</f>
        <v>166.7</v>
      </c>
      <c r="W24" s="40">
        <v>3</v>
      </c>
      <c r="X24" s="82">
        <v>5</v>
      </c>
      <c r="Y24" s="41">
        <f>IF(W24=0,"",ROUND(X24/W24*100,1))</f>
        <v>166.7</v>
      </c>
      <c r="Z24" s="40">
        <v>3</v>
      </c>
      <c r="AA24" s="40">
        <v>3</v>
      </c>
      <c r="AB24" s="41">
        <f>IF(Z24=0,"",ROUND(AA24/Z24*100,1))</f>
        <v>100</v>
      </c>
    </row>
    <row r="25" spans="1:28" s="45" customFormat="1" ht="16.5" customHeight="1" x14ac:dyDescent="0.25">
      <c r="A25" s="39" t="s">
        <v>69</v>
      </c>
      <c r="B25" s="40">
        <v>7</v>
      </c>
      <c r="C25" s="82">
        <v>18</v>
      </c>
      <c r="D25" s="41">
        <f>IF(B25=0,"",ROUND(C25/B25*100,1))</f>
        <v>257.10000000000002</v>
      </c>
      <c r="E25" s="40">
        <v>6</v>
      </c>
      <c r="F25" s="42">
        <v>17</v>
      </c>
      <c r="G25" s="41">
        <f>IF(E25=0,"",ROUND(F25/E25*100,1))</f>
        <v>283.3</v>
      </c>
      <c r="H25" s="40">
        <v>0</v>
      </c>
      <c r="I25" s="40">
        <v>4</v>
      </c>
      <c r="J25" s="41" t="str">
        <f>IF(H25=0,"",ROUND(I25/H25*100,1))</f>
        <v/>
      </c>
      <c r="K25" s="40">
        <v>0</v>
      </c>
      <c r="L25" s="40">
        <v>0</v>
      </c>
      <c r="M25" s="41" t="str">
        <f>IF(K25=0,"",ROUND(L25/K25*100,1))</f>
        <v/>
      </c>
      <c r="N25" s="40">
        <v>0</v>
      </c>
      <c r="O25" s="40">
        <v>0</v>
      </c>
      <c r="P25" s="41" t="str">
        <f>IF(N25=0,"",ROUND(O25/N25*100,1))</f>
        <v/>
      </c>
      <c r="Q25" s="40">
        <v>5</v>
      </c>
      <c r="R25" s="40">
        <v>10</v>
      </c>
      <c r="S25" s="41">
        <f>IF(Q25=0,"",ROUND(R25/Q25*100,1))</f>
        <v>200</v>
      </c>
      <c r="T25" s="40">
        <v>6</v>
      </c>
      <c r="U25" s="40">
        <v>7</v>
      </c>
      <c r="V25" s="41">
        <f>IF(T25=0,"",ROUND(U25/T25*100,1))</f>
        <v>116.7</v>
      </c>
      <c r="W25" s="40">
        <v>5</v>
      </c>
      <c r="X25" s="82">
        <v>6</v>
      </c>
      <c r="Y25" s="41">
        <f>IF(W25=0,"",ROUND(X25/W25*100,1))</f>
        <v>120</v>
      </c>
      <c r="Z25" s="40">
        <v>5</v>
      </c>
      <c r="AA25" s="40">
        <v>5</v>
      </c>
      <c r="AB25" s="41">
        <f>IF(Z25=0,"",ROUND(AA25/Z25*100,1))</f>
        <v>100</v>
      </c>
    </row>
    <row r="26" spans="1:28" s="45" customFormat="1" ht="16.5" customHeight="1" x14ac:dyDescent="0.25">
      <c r="A26" s="39" t="s">
        <v>70</v>
      </c>
      <c r="B26" s="40">
        <v>65</v>
      </c>
      <c r="C26" s="82">
        <v>77</v>
      </c>
      <c r="D26" s="41">
        <f>IF(B26=0,"",ROUND(C26/B26*100,1))</f>
        <v>118.5</v>
      </c>
      <c r="E26" s="40">
        <v>50</v>
      </c>
      <c r="F26" s="42">
        <v>67</v>
      </c>
      <c r="G26" s="41">
        <f>IF(E26=0,"",ROUND(F26/E26*100,1))</f>
        <v>134</v>
      </c>
      <c r="H26" s="40">
        <v>11</v>
      </c>
      <c r="I26" s="40">
        <v>11</v>
      </c>
      <c r="J26" s="41">
        <f>IF(H26=0,"",ROUND(I26/H26*100,1))</f>
        <v>100</v>
      </c>
      <c r="K26" s="40">
        <v>3</v>
      </c>
      <c r="L26" s="40">
        <v>2</v>
      </c>
      <c r="M26" s="41">
        <f>IF(K26=0,"",ROUND(L26/K26*100,1))</f>
        <v>66.7</v>
      </c>
      <c r="N26" s="40">
        <v>2</v>
      </c>
      <c r="O26" s="40">
        <v>0</v>
      </c>
      <c r="P26" s="41">
        <f>IF(N26=0,"",ROUND(O26/N26*100,1))</f>
        <v>0</v>
      </c>
      <c r="Q26" s="40">
        <v>26</v>
      </c>
      <c r="R26" s="40">
        <v>43</v>
      </c>
      <c r="S26" s="41">
        <f>IF(Q26=0,"",ROUND(R26/Q26*100,1))</f>
        <v>165.4</v>
      </c>
      <c r="T26" s="40">
        <v>47</v>
      </c>
      <c r="U26" s="40">
        <v>38</v>
      </c>
      <c r="V26" s="41">
        <f>IF(T26=0,"",ROUND(U26/T26*100,1))</f>
        <v>80.900000000000006</v>
      </c>
      <c r="W26" s="40">
        <v>38</v>
      </c>
      <c r="X26" s="82">
        <v>28</v>
      </c>
      <c r="Y26" s="41">
        <f>IF(W26=0,"",ROUND(X26/W26*100,1))</f>
        <v>73.7</v>
      </c>
      <c r="Z26" s="40">
        <v>34</v>
      </c>
      <c r="AA26" s="40">
        <v>25</v>
      </c>
      <c r="AB26" s="41">
        <f>IF(Z26=0,"",ROUND(AA26/Z26*100,1))</f>
        <v>73.5</v>
      </c>
    </row>
    <row r="27" spans="1:28" x14ac:dyDescent="0.25">
      <c r="A27" s="47"/>
      <c r="B27" s="47"/>
      <c r="C27" s="47"/>
      <c r="D27" s="47"/>
      <c r="E27" s="48"/>
      <c r="F27" s="47"/>
      <c r="G27" s="47"/>
      <c r="H27" s="47"/>
      <c r="I27" s="47"/>
      <c r="J27" s="47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83"/>
      <c r="Y27" s="50"/>
    </row>
    <row r="28" spans="1:28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84"/>
      <c r="Y28" s="52"/>
    </row>
    <row r="29" spans="1:28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84"/>
      <c r="Y29" s="52"/>
    </row>
    <row r="30" spans="1:28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28" x14ac:dyDescent="0.25"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28" x14ac:dyDescent="0.25"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1:25" x14ac:dyDescent="0.25"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1:25" x14ac:dyDescent="0.25"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1:25" x14ac:dyDescent="0.25"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1:25" x14ac:dyDescent="0.25"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1:25" x14ac:dyDescent="0.25"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1:25" x14ac:dyDescent="0.25"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1:25" x14ac:dyDescent="0.25"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1:25" x14ac:dyDescent="0.25"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1:25" x14ac:dyDescent="0.25"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1:25" x14ac:dyDescent="0.25"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1:25" x14ac:dyDescent="0.25"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1:25" x14ac:dyDescent="0.25"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1:25" x14ac:dyDescent="0.25"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1:25" x14ac:dyDescent="0.25"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1:25" x14ac:dyDescent="0.25"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1:25" x14ac:dyDescent="0.25"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1:25" x14ac:dyDescent="0.25"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1:25" x14ac:dyDescent="0.25"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1:25" x14ac:dyDescent="0.25"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1:25" x14ac:dyDescent="0.25"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1:25" x14ac:dyDescent="0.25"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1:25" x14ac:dyDescent="0.25"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1:25" x14ac:dyDescent="0.25"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1:25" x14ac:dyDescent="0.25"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1:25" x14ac:dyDescent="0.25"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1:25" x14ac:dyDescent="0.25"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1:25" x14ac:dyDescent="0.25"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1:25" x14ac:dyDescent="0.25"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1:25" x14ac:dyDescent="0.25"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1:25" x14ac:dyDescent="0.25"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1:25" x14ac:dyDescent="0.25"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1:25" x14ac:dyDescent="0.25"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1:25" x14ac:dyDescent="0.25"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1:25" x14ac:dyDescent="0.25"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11:25" x14ac:dyDescent="0.25"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1:25" x14ac:dyDescent="0.25"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1:25" x14ac:dyDescent="0.25"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1:25" x14ac:dyDescent="0.25"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11:25" x14ac:dyDescent="0.25"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1:25" x14ac:dyDescent="0.25"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1:25" x14ac:dyDescent="0.25"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1:25" x14ac:dyDescent="0.25"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</row>
    <row r="75" spans="11:25" x14ac:dyDescent="0.25"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</row>
    <row r="76" spans="11:25" x14ac:dyDescent="0.25"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</row>
    <row r="77" spans="11:25" x14ac:dyDescent="0.25"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</row>
    <row r="78" spans="11:25" x14ac:dyDescent="0.25"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</row>
    <row r="79" spans="11:25" x14ac:dyDescent="0.25"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</row>
    <row r="80" spans="11:25" x14ac:dyDescent="0.25"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spans="11:25" x14ac:dyDescent="0.25"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</row>
    <row r="82" spans="11:25" x14ac:dyDescent="0.25"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</row>
  </sheetData>
  <mergeCells count="11">
    <mergeCell ref="B1:M1"/>
    <mergeCell ref="Z3:AB3"/>
    <mergeCell ref="N3:P3"/>
    <mergeCell ref="Q3:S3"/>
    <mergeCell ref="T3:V3"/>
    <mergeCell ref="W3:Y3"/>
    <mergeCell ref="K3:M3"/>
    <mergeCell ref="A3:A4"/>
    <mergeCell ref="B3:D3"/>
    <mergeCell ref="E3:G3"/>
    <mergeCell ref="H3:J3"/>
  </mergeCells>
  <phoneticPr fontId="78" type="noConversion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rowBreaks count="1" manualBreakCount="1">
    <brk id="26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K19"/>
  <sheetViews>
    <sheetView view="pageBreakPreview" zoomScale="80" zoomScaleNormal="70" zoomScaleSheetLayoutView="80" workbookViewId="0">
      <selection activeCell="B4" sqref="B4:C5"/>
    </sheetView>
  </sheetViews>
  <sheetFormatPr defaultColWidth="8" defaultRowHeight="13.2" x14ac:dyDescent="0.25"/>
  <cols>
    <col min="1" max="1" width="60.33203125" style="2" customWidth="1"/>
    <col min="2" max="3" width="16.33203125" style="2" customWidth="1"/>
    <col min="4" max="4" width="11" style="2" customWidth="1"/>
    <col min="5" max="5" width="11.5546875" style="2" customWidth="1"/>
    <col min="6" max="16384" width="8" style="2"/>
  </cols>
  <sheetData>
    <row r="1" spans="1:11" ht="27" customHeight="1" x14ac:dyDescent="0.25">
      <c r="A1" s="232" t="s">
        <v>75</v>
      </c>
      <c r="B1" s="232"/>
      <c r="C1" s="232"/>
      <c r="D1" s="232"/>
      <c r="E1" s="232"/>
    </row>
    <row r="2" spans="1:11" ht="23.25" customHeight="1" x14ac:dyDescent="0.25">
      <c r="A2" s="232" t="s">
        <v>37</v>
      </c>
      <c r="B2" s="232"/>
      <c r="C2" s="232"/>
      <c r="D2" s="232"/>
      <c r="E2" s="232"/>
    </row>
    <row r="3" spans="1:11" ht="6" customHeight="1" x14ac:dyDescent="0.25">
      <c r="A3" s="23"/>
    </row>
    <row r="4" spans="1:11" s="3" customFormat="1" ht="23.25" customHeight="1" x14ac:dyDescent="0.3">
      <c r="A4" s="229"/>
      <c r="B4" s="233" t="s">
        <v>83</v>
      </c>
      <c r="C4" s="233" t="s">
        <v>84</v>
      </c>
      <c r="D4" s="252" t="s">
        <v>2</v>
      </c>
      <c r="E4" s="253"/>
    </row>
    <row r="5" spans="1:11" s="3" customFormat="1" ht="32.25" customHeight="1" x14ac:dyDescent="0.3">
      <c r="A5" s="229"/>
      <c r="B5" s="234"/>
      <c r="C5" s="234"/>
      <c r="D5" s="4" t="s">
        <v>3</v>
      </c>
      <c r="E5" s="5" t="s">
        <v>42</v>
      </c>
    </row>
    <row r="6" spans="1:11" s="8" customFormat="1" ht="15.75" customHeight="1" x14ac:dyDescent="0.3">
      <c r="A6" s="6" t="s">
        <v>4</v>
      </c>
      <c r="B6" s="7">
        <v>5</v>
      </c>
      <c r="C6" s="7">
        <v>6</v>
      </c>
      <c r="D6" s="7">
        <v>7</v>
      </c>
      <c r="E6" s="7">
        <v>8</v>
      </c>
    </row>
    <row r="7" spans="1:11" s="8" customFormat="1" ht="31.5" customHeight="1" x14ac:dyDescent="0.3">
      <c r="A7" s="9" t="s">
        <v>43</v>
      </c>
      <c r="B7" s="170">
        <v>8989</v>
      </c>
      <c r="C7" s="170">
        <v>9113</v>
      </c>
      <c r="D7" s="10">
        <f t="shared" ref="D7:D12" si="0">C7/B7*100</f>
        <v>97.762194493142204</v>
      </c>
      <c r="E7" s="168">
        <f t="shared" ref="E7:E12" si="1">C7-B7</f>
        <v>-217</v>
      </c>
      <c r="K7" s="11"/>
    </row>
    <row r="8" spans="1:11" s="3" customFormat="1" ht="31.5" customHeight="1" x14ac:dyDescent="0.3">
      <c r="A8" s="9" t="s">
        <v>44</v>
      </c>
      <c r="B8" s="171">
        <v>5623</v>
      </c>
      <c r="C8" s="171">
        <v>6578</v>
      </c>
      <c r="D8" s="10">
        <f t="shared" si="0"/>
        <v>111.7134559535334</v>
      </c>
      <c r="E8" s="168">
        <f t="shared" si="1"/>
        <v>726</v>
      </c>
      <c r="K8" s="11"/>
    </row>
    <row r="9" spans="1:11" s="3" customFormat="1" ht="54.75" customHeight="1" x14ac:dyDescent="0.3">
      <c r="A9" s="12" t="s">
        <v>45</v>
      </c>
      <c r="B9" s="171">
        <v>1944</v>
      </c>
      <c r="C9" s="171">
        <v>1329</v>
      </c>
      <c r="D9" s="10">
        <f t="shared" si="0"/>
        <v>72.302315421581483</v>
      </c>
      <c r="E9" s="168">
        <f t="shared" si="1"/>
        <v>-634</v>
      </c>
      <c r="K9" s="11"/>
    </row>
    <row r="10" spans="1:11" s="3" customFormat="1" ht="35.25" customHeight="1" x14ac:dyDescent="0.3">
      <c r="A10" s="13" t="s">
        <v>46</v>
      </c>
      <c r="B10" s="171">
        <v>582</v>
      </c>
      <c r="C10" s="171">
        <v>580</v>
      </c>
      <c r="D10" s="10">
        <f t="shared" si="0"/>
        <v>103.41296928327645</v>
      </c>
      <c r="E10" s="168">
        <f t="shared" si="1"/>
        <v>20</v>
      </c>
      <c r="K10" s="11"/>
    </row>
    <row r="11" spans="1:11" s="3" customFormat="1" ht="45.75" customHeight="1" x14ac:dyDescent="0.3">
      <c r="A11" s="13" t="s">
        <v>47</v>
      </c>
      <c r="B11" s="171">
        <v>314</v>
      </c>
      <c r="C11" s="171">
        <v>185</v>
      </c>
      <c r="D11" s="10">
        <f t="shared" si="0"/>
        <v>57.848837209302332</v>
      </c>
      <c r="E11" s="168">
        <f t="shared" si="1"/>
        <v>-145</v>
      </c>
      <c r="K11" s="11"/>
    </row>
    <row r="12" spans="1:11" s="3" customFormat="1" ht="55.5" customHeight="1" x14ac:dyDescent="0.3">
      <c r="A12" s="13" t="s">
        <v>48</v>
      </c>
      <c r="B12" s="171">
        <v>4056</v>
      </c>
      <c r="C12" s="171">
        <v>5137</v>
      </c>
      <c r="D12" s="10">
        <f t="shared" si="0"/>
        <v>126.13296526340005</v>
      </c>
      <c r="E12" s="168">
        <f t="shared" si="1"/>
        <v>1136</v>
      </c>
      <c r="K12" s="11"/>
    </row>
    <row r="13" spans="1:11" s="3" customFormat="1" ht="12.75" customHeight="1" x14ac:dyDescent="0.3">
      <c r="A13" s="225" t="s">
        <v>5</v>
      </c>
      <c r="B13" s="226"/>
      <c r="C13" s="226"/>
      <c r="D13" s="226"/>
      <c r="E13" s="226"/>
      <c r="K13" s="11"/>
    </row>
    <row r="14" spans="1:11" s="3" customFormat="1" ht="15" customHeight="1" x14ac:dyDescent="0.3">
      <c r="A14" s="227"/>
      <c r="B14" s="228"/>
      <c r="C14" s="228"/>
      <c r="D14" s="228"/>
      <c r="E14" s="228"/>
      <c r="K14" s="11"/>
    </row>
    <row r="15" spans="1:11" s="3" customFormat="1" ht="20.25" customHeight="1" x14ac:dyDescent="0.3">
      <c r="A15" s="223" t="s">
        <v>0</v>
      </c>
      <c r="B15" s="289" t="s">
        <v>81</v>
      </c>
      <c r="C15" s="223" t="s">
        <v>82</v>
      </c>
      <c r="D15" s="252" t="s">
        <v>2</v>
      </c>
      <c r="E15" s="253"/>
      <c r="K15" s="11"/>
    </row>
    <row r="16" spans="1:11" ht="35.25" customHeight="1" x14ac:dyDescent="0.25">
      <c r="A16" s="224"/>
      <c r="B16" s="290"/>
      <c r="C16" s="224"/>
      <c r="D16" s="4" t="s">
        <v>3</v>
      </c>
      <c r="E16" s="5" t="s">
        <v>49</v>
      </c>
      <c r="K16" s="11"/>
    </row>
    <row r="17" spans="1:11" ht="24" customHeight="1" x14ac:dyDescent="0.25">
      <c r="A17" s="9" t="s">
        <v>43</v>
      </c>
      <c r="B17" s="170">
        <v>6073</v>
      </c>
      <c r="C17" s="170">
        <v>5774</v>
      </c>
      <c r="D17" s="15">
        <f>C17/B17*100</f>
        <v>84.352314889498302</v>
      </c>
      <c r="E17" s="178">
        <f>C17-B17</f>
        <v>-970</v>
      </c>
      <c r="K17" s="11"/>
    </row>
    <row r="18" spans="1:11" ht="25.5" customHeight="1" x14ac:dyDescent="0.25">
      <c r="A18" s="1" t="s">
        <v>44</v>
      </c>
      <c r="B18" s="179">
        <v>3629</v>
      </c>
      <c r="C18" s="179">
        <v>3385</v>
      </c>
      <c r="D18" s="15">
        <f>C18/B18*100</f>
        <v>76.516581288757081</v>
      </c>
      <c r="E18" s="178">
        <f>C18-B18</f>
        <v>-871</v>
      </c>
      <c r="K18" s="11"/>
    </row>
    <row r="19" spans="1:11" ht="43.5" customHeight="1" x14ac:dyDescent="0.25">
      <c r="A19" s="1" t="s">
        <v>50</v>
      </c>
      <c r="B19" s="179">
        <v>2901</v>
      </c>
      <c r="C19" s="179">
        <v>2692</v>
      </c>
      <c r="D19" s="15">
        <f>C19/B19*100</f>
        <v>74.813052345343294</v>
      </c>
      <c r="E19" s="178">
        <f>C19-B19</f>
        <v>-741</v>
      </c>
      <c r="K19" s="11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honeticPr fontId="78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16</vt:i4>
      </vt:variant>
      <vt:variant>
        <vt:lpstr>Іменовані діапазони</vt:lpstr>
      </vt:variant>
      <vt:variant>
        <vt:i4>26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'10'!Заголовки_для_друку</vt:lpstr>
      <vt:lpstr>'11'!Заголовки_для_друку</vt:lpstr>
      <vt:lpstr>'12'!Заголовки_для_друку</vt:lpstr>
      <vt:lpstr>'13'!Заголовки_для_друку</vt:lpstr>
      <vt:lpstr>'15'!Заголовки_для_друку</vt:lpstr>
      <vt:lpstr>'16'!Заголовки_для_друку</vt:lpstr>
      <vt:lpstr>'2'!Заголовки_для_друку</vt:lpstr>
      <vt:lpstr>'4'!Заголовки_для_друку</vt:lpstr>
      <vt:lpstr>'6'!Заголовки_для_друку</vt:lpstr>
      <vt:lpstr>'8'!Заголовки_для_друку</vt:lpstr>
      <vt:lpstr>'1'!Область_друку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Эдуард Мнацаканян</cp:lastModifiedBy>
  <cp:lastPrinted>2021-05-17T10:19:45Z</cp:lastPrinted>
  <dcterms:created xsi:type="dcterms:W3CDTF">2020-12-10T10:35:03Z</dcterms:created>
  <dcterms:modified xsi:type="dcterms:W3CDTF">2021-06-15T12:52:59Z</dcterms:modified>
</cp:coreProperties>
</file>