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_TRUSH_WORK\Statistika\на сайт\Kherson\032023\"/>
    </mc:Choice>
  </mc:AlternateContent>
  <bookViews>
    <workbookView xWindow="0" yWindow="0" windowWidth="28800" windowHeight="11565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'28'!$A$9:$BL$9</definedName>
    <definedName name="_xlnm._FilterDatabase" localSheetId="28" hidden="1">'29'!$B$1:$B$25</definedName>
    <definedName name="_xlnm._FilterDatabase" localSheetId="29" hidden="1">'30'!$B$1:$B$16</definedName>
    <definedName name="_xlnm._FilterDatabase" localSheetId="30" hidden="1">'31'!$B$1:$B$18</definedName>
    <definedName name="_xlnm._FilterDatabase" localSheetId="31" hidden="1">'32'!$B$1:$B$33</definedName>
    <definedName name="_xlnm._FilterDatabase" localSheetId="32" hidden="1">'33'!#REF!</definedName>
    <definedName name="_xlnm._FilterDatabase" localSheetId="33" hidden="1">'34'!$B$1:$B$17</definedName>
    <definedName name="_xlnm._FilterDatabase" localSheetId="34" hidden="1">'35'!$B$1:$B$20</definedName>
    <definedName name="_xlnm._FilterDatabase" localSheetId="6" hidden="1">'7'!$B$1:$B$53</definedName>
    <definedName name="_xlnm._FilterDatabase" localSheetId="7" hidden="1">'8'!$F$1:$F$119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'7'!$7:$7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'28'!$A$1:$BL$14</definedName>
    <definedName name="_xlnm.Print_Area" localSheetId="28">'29'!$A$1:$C$25</definedName>
    <definedName name="_xlnm.Print_Area" localSheetId="29">'30'!$A$1:$D$16</definedName>
    <definedName name="_xlnm.Print_Area" localSheetId="30">'31'!$A$1:$D$18</definedName>
    <definedName name="_xlnm.Print_Area" localSheetId="31">'32'!$A$1:$C$33</definedName>
    <definedName name="_xlnm.Print_Area" localSheetId="32">'33'!$A$1:$C$76</definedName>
    <definedName name="_xlnm.Print_Area" localSheetId="33">'34'!$A$1:$D$17</definedName>
    <definedName name="_xlnm.Print_Area" localSheetId="34">'35'!$A$1:$D$20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'8'!$A$1:$G$119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6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6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6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6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6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6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6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7">[10]Sheet3!$A$2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22" i="8" l="1"/>
  <c r="F22" i="8"/>
  <c r="E23" i="8"/>
  <c r="F23" i="8"/>
  <c r="E24" i="8"/>
  <c r="F24" i="8"/>
  <c r="C28" i="50" l="1"/>
  <c r="B28" i="50"/>
  <c r="C27" i="50"/>
  <c r="B27" i="50"/>
  <c r="C26" i="50"/>
  <c r="B26" i="50"/>
  <c r="C25" i="50"/>
  <c r="B25" i="50"/>
  <c r="C24" i="50"/>
  <c r="B24" i="50"/>
  <c r="C23" i="50"/>
  <c r="B23" i="50"/>
  <c r="C17" i="50"/>
  <c r="B17" i="50"/>
  <c r="C16" i="50"/>
  <c r="B16" i="50"/>
  <c r="C15" i="50"/>
  <c r="B15" i="50"/>
  <c r="C12" i="50"/>
  <c r="B12" i="50"/>
  <c r="C11" i="50"/>
  <c r="B11" i="50"/>
  <c r="C10" i="50"/>
  <c r="B10" i="50"/>
  <c r="C9" i="50"/>
  <c r="B9" i="50"/>
  <c r="C8" i="50"/>
  <c r="B8" i="50"/>
  <c r="C7" i="50"/>
  <c r="B7" i="50"/>
  <c r="C6" i="50"/>
  <c r="B6" i="50"/>
  <c r="D6" i="50" l="1"/>
  <c r="D23" i="50"/>
  <c r="E10" i="9"/>
  <c r="F10" i="9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3" i="50" l="1"/>
  <c r="E6" i="50" l="1"/>
  <c r="D27" i="50"/>
  <c r="E26" i="50"/>
  <c r="D26" i="50"/>
  <c r="E25" i="50"/>
  <c r="D25" i="50"/>
  <c r="E24" i="50"/>
  <c r="D24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D11" i="50"/>
  <c r="E10" i="50"/>
  <c r="D10" i="50"/>
  <c r="E9" i="50"/>
  <c r="D9" i="50"/>
  <c r="E8" i="50"/>
  <c r="D8" i="50"/>
  <c r="E7" i="50"/>
  <c r="D7" i="50"/>
  <c r="C6" i="13" l="1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5" i="10"/>
  <c r="C5" i="10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27" i="16"/>
  <c r="B28" i="16"/>
  <c r="D5" i="10" l="1"/>
  <c r="D17" i="18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C8" i="16"/>
  <c r="G16" i="33"/>
  <c r="I16" i="33" s="1"/>
  <c r="G15" i="33"/>
  <c r="I15" i="33" s="1"/>
  <c r="G14" i="33"/>
  <c r="I14" i="33" s="1"/>
  <c r="G13" i="33"/>
  <c r="I13" i="33" s="1"/>
  <c r="G12" i="33"/>
  <c r="I12" i="33" s="1"/>
  <c r="G11" i="33"/>
  <c r="I11" i="33" s="1"/>
  <c r="G10" i="33"/>
  <c r="I10" i="33" s="1"/>
  <c r="G9" i="33"/>
  <c r="I9" i="33" s="1"/>
  <c r="G8" i="33"/>
  <c r="I8" i="33" s="1"/>
  <c r="H16" i="33"/>
  <c r="H15" i="33"/>
  <c r="H14" i="33"/>
  <c r="H13" i="33"/>
  <c r="H12" i="33"/>
  <c r="H11" i="33"/>
  <c r="H10" i="33"/>
  <c r="H9" i="33"/>
  <c r="H8" i="33"/>
  <c r="D16" i="33"/>
  <c r="D15" i="33"/>
  <c r="D14" i="33"/>
  <c r="D13" i="33"/>
  <c r="D12" i="33"/>
  <c r="D11" i="33"/>
  <c r="D10" i="33"/>
  <c r="D9" i="33"/>
  <c r="D8" i="33"/>
  <c r="C16" i="33"/>
  <c r="E16" i="33" s="1"/>
  <c r="C15" i="33"/>
  <c r="E15" i="33" s="1"/>
  <c r="C14" i="33"/>
  <c r="E14" i="33" s="1"/>
  <c r="C13" i="33"/>
  <c r="E13" i="33" s="1"/>
  <c r="C12" i="33"/>
  <c r="E12" i="33" s="1"/>
  <c r="C11" i="33"/>
  <c r="E11" i="33" s="1"/>
  <c r="C10" i="33"/>
  <c r="E10" i="33" s="1"/>
  <c r="C9" i="33"/>
  <c r="E9" i="33" s="1"/>
  <c r="C8" i="33"/>
  <c r="E8" i="33" s="1"/>
  <c r="F6" i="33"/>
  <c r="B6" i="33"/>
  <c r="G15" i="15"/>
  <c r="G14" i="15"/>
  <c r="G13" i="15"/>
  <c r="G12" i="15"/>
  <c r="G11" i="15"/>
  <c r="G10" i="15"/>
  <c r="G9" i="15"/>
  <c r="G8" i="15"/>
  <c r="G7" i="15"/>
  <c r="G6" i="15"/>
  <c r="D15" i="15"/>
  <c r="D14" i="15"/>
  <c r="D13" i="15"/>
  <c r="D12" i="15"/>
  <c r="D11" i="15"/>
  <c r="D10" i="15"/>
  <c r="D9" i="15"/>
  <c r="D8" i="15"/>
  <c r="D7" i="15"/>
  <c r="D6" i="15"/>
  <c r="F5" i="15"/>
  <c r="E5" i="15"/>
  <c r="C5" i="15"/>
  <c r="B5" i="15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7" i="30"/>
  <c r="G30" i="30"/>
  <c r="I30" i="30" s="1"/>
  <c r="G29" i="30"/>
  <c r="I29" i="30" s="1"/>
  <c r="G28" i="30"/>
  <c r="I28" i="30" s="1"/>
  <c r="G27" i="30"/>
  <c r="I27" i="30" s="1"/>
  <c r="G26" i="30"/>
  <c r="G25" i="30"/>
  <c r="I25" i="30" s="1"/>
  <c r="G24" i="30"/>
  <c r="I24" i="30" s="1"/>
  <c r="G23" i="30"/>
  <c r="I23" i="30" s="1"/>
  <c r="G22" i="30"/>
  <c r="I22" i="30" s="1"/>
  <c r="G21" i="30"/>
  <c r="I21" i="30" s="1"/>
  <c r="G20" i="30"/>
  <c r="I20" i="30" s="1"/>
  <c r="G19" i="30"/>
  <c r="I19" i="30" s="1"/>
  <c r="G18" i="30"/>
  <c r="I18" i="30" s="1"/>
  <c r="G17" i="30"/>
  <c r="I17" i="30" s="1"/>
  <c r="G16" i="30"/>
  <c r="G15" i="30"/>
  <c r="I15" i="30" s="1"/>
  <c r="G14" i="30"/>
  <c r="I14" i="30" s="1"/>
  <c r="G13" i="30"/>
  <c r="I13" i="30" s="1"/>
  <c r="G12" i="30"/>
  <c r="I12" i="30" s="1"/>
  <c r="G11" i="30"/>
  <c r="I11" i="30" s="1"/>
  <c r="G10" i="30"/>
  <c r="G9" i="30"/>
  <c r="G8" i="30"/>
  <c r="I8" i="30" s="1"/>
  <c r="G7" i="30"/>
  <c r="I7" i="30" s="1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7" i="30"/>
  <c r="C30" i="30"/>
  <c r="E30" i="30" s="1"/>
  <c r="C29" i="30"/>
  <c r="E29" i="30" s="1"/>
  <c r="C28" i="30"/>
  <c r="E28" i="30" s="1"/>
  <c r="C27" i="30"/>
  <c r="E27" i="30" s="1"/>
  <c r="C26" i="30"/>
  <c r="C25" i="30"/>
  <c r="E25" i="30" s="1"/>
  <c r="C24" i="30"/>
  <c r="E24" i="30" s="1"/>
  <c r="C23" i="30"/>
  <c r="E23" i="30" s="1"/>
  <c r="C22" i="30"/>
  <c r="E22" i="30" s="1"/>
  <c r="C21" i="30"/>
  <c r="E21" i="30" s="1"/>
  <c r="C20" i="30"/>
  <c r="E20" i="30" s="1"/>
  <c r="C19" i="30"/>
  <c r="E19" i="30" s="1"/>
  <c r="C18" i="30"/>
  <c r="E18" i="30" s="1"/>
  <c r="C17" i="30"/>
  <c r="E17" i="30" s="1"/>
  <c r="C16" i="30"/>
  <c r="C15" i="30"/>
  <c r="E15" i="30" s="1"/>
  <c r="C14" i="30"/>
  <c r="E14" i="30" s="1"/>
  <c r="C13" i="30"/>
  <c r="E13" i="30" s="1"/>
  <c r="C12" i="30"/>
  <c r="E12" i="30" s="1"/>
  <c r="C11" i="30"/>
  <c r="E11" i="30" s="1"/>
  <c r="C10" i="30"/>
  <c r="C9" i="30"/>
  <c r="C8" i="30"/>
  <c r="E8" i="30" s="1"/>
  <c r="C7" i="30"/>
  <c r="E7" i="30" s="1"/>
  <c r="F6" i="30"/>
  <c r="B6" i="30"/>
  <c r="F5" i="14"/>
  <c r="E5" i="14"/>
  <c r="C5" i="14"/>
  <c r="B5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6" i="29"/>
  <c r="D6" i="29"/>
  <c r="G27" i="29"/>
  <c r="I27" i="29" s="1"/>
  <c r="G26" i="29"/>
  <c r="I26" i="29" s="1"/>
  <c r="G25" i="29"/>
  <c r="I25" i="29" s="1"/>
  <c r="G24" i="29"/>
  <c r="I24" i="29" s="1"/>
  <c r="G23" i="29"/>
  <c r="I23" i="29" s="1"/>
  <c r="G22" i="29"/>
  <c r="I22" i="29" s="1"/>
  <c r="G21" i="29"/>
  <c r="I21" i="29" s="1"/>
  <c r="G20" i="29"/>
  <c r="I20" i="29" s="1"/>
  <c r="G19" i="29"/>
  <c r="I19" i="29" s="1"/>
  <c r="G18" i="29"/>
  <c r="I18" i="29" s="1"/>
  <c r="G17" i="29"/>
  <c r="I17" i="29" s="1"/>
  <c r="G16" i="29"/>
  <c r="I16" i="29" s="1"/>
  <c r="G15" i="29"/>
  <c r="I15" i="29" s="1"/>
  <c r="G14" i="29"/>
  <c r="I14" i="29" s="1"/>
  <c r="G13" i="29"/>
  <c r="I13" i="29" s="1"/>
  <c r="G12" i="29"/>
  <c r="I12" i="29" s="1"/>
  <c r="G11" i="29"/>
  <c r="I11" i="29" s="1"/>
  <c r="G10" i="29"/>
  <c r="I10" i="29" s="1"/>
  <c r="G9" i="29"/>
  <c r="I9" i="29" s="1"/>
  <c r="G6" i="29"/>
  <c r="I6" i="29" s="1"/>
  <c r="C10" i="29"/>
  <c r="E10" i="29" s="1"/>
  <c r="C11" i="29"/>
  <c r="E11" i="29" s="1"/>
  <c r="C12" i="29"/>
  <c r="E12" i="29" s="1"/>
  <c r="C13" i="29"/>
  <c r="E13" i="29" s="1"/>
  <c r="C14" i="29"/>
  <c r="E14" i="29" s="1"/>
  <c r="C15" i="29"/>
  <c r="E15" i="29" s="1"/>
  <c r="C16" i="29"/>
  <c r="E16" i="29" s="1"/>
  <c r="C17" i="29"/>
  <c r="E17" i="29" s="1"/>
  <c r="C18" i="29"/>
  <c r="E18" i="29" s="1"/>
  <c r="C19" i="29"/>
  <c r="E19" i="29" s="1"/>
  <c r="C20" i="29"/>
  <c r="E20" i="29" s="1"/>
  <c r="C21" i="29"/>
  <c r="E21" i="29" s="1"/>
  <c r="C22" i="29"/>
  <c r="E22" i="29" s="1"/>
  <c r="C23" i="29"/>
  <c r="E23" i="29" s="1"/>
  <c r="C24" i="29"/>
  <c r="E24" i="29" s="1"/>
  <c r="C25" i="29"/>
  <c r="E25" i="29" s="1"/>
  <c r="C26" i="29"/>
  <c r="E26" i="29" s="1"/>
  <c r="C27" i="29"/>
  <c r="E27" i="29" s="1"/>
  <c r="C9" i="29"/>
  <c r="E9" i="29" s="1"/>
  <c r="C6" i="29"/>
  <c r="E6" i="29" s="1"/>
  <c r="F7" i="29"/>
  <c r="B7" i="29"/>
  <c r="B6" i="13"/>
  <c r="D6" i="13" s="1"/>
  <c r="F6" i="13"/>
  <c r="E6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G5" i="13"/>
  <c r="D5" i="13"/>
  <c r="G15" i="12"/>
  <c r="G14" i="12"/>
  <c r="G13" i="12"/>
  <c r="G12" i="12"/>
  <c r="G11" i="12"/>
  <c r="G10" i="12"/>
  <c r="G9" i="12"/>
  <c r="G8" i="12"/>
  <c r="G7" i="12"/>
  <c r="D15" i="12"/>
  <c r="D14" i="12"/>
  <c r="D13" i="12"/>
  <c r="D12" i="12"/>
  <c r="D11" i="12"/>
  <c r="D10" i="12"/>
  <c r="D9" i="12"/>
  <c r="D8" i="12"/>
  <c r="D7" i="12"/>
  <c r="F5" i="12"/>
  <c r="E5" i="12"/>
  <c r="C5" i="12"/>
  <c r="B5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F5" i="11"/>
  <c r="E5" i="11"/>
  <c r="C5" i="11"/>
  <c r="B5" i="11"/>
  <c r="F5" i="10"/>
  <c r="E5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G6" i="13" l="1"/>
  <c r="D7" i="17"/>
  <c r="C6" i="30"/>
  <c r="E6" i="30" s="1"/>
  <c r="D6" i="30"/>
  <c r="G5" i="10"/>
  <c r="G6" i="33"/>
  <c r="I6" i="33" s="1"/>
  <c r="C6" i="33"/>
  <c r="E6" i="33" s="1"/>
  <c r="H6" i="33"/>
  <c r="G6" i="30"/>
  <c r="I6" i="30" s="1"/>
  <c r="H6" i="30"/>
  <c r="D5" i="14"/>
  <c r="G7" i="29"/>
  <c r="I7" i="29" s="1"/>
  <c r="D7" i="29"/>
  <c r="D7" i="18"/>
  <c r="D6" i="33"/>
  <c r="G5" i="15"/>
  <c r="D5" i="15"/>
  <c r="G5" i="14"/>
  <c r="C7" i="29"/>
  <c r="E7" i="29" s="1"/>
  <c r="H7" i="29"/>
  <c r="G5" i="12"/>
  <c r="D5" i="12"/>
  <c r="G5" i="11"/>
  <c r="D5" i="11"/>
  <c r="F18" i="9" l="1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D8" i="9"/>
  <c r="C8" i="9"/>
  <c r="F28" i="8"/>
  <c r="E28" i="8"/>
  <c r="F27" i="8"/>
  <c r="E27" i="8"/>
  <c r="F26" i="8"/>
  <c r="E26" i="8"/>
  <c r="F25" i="8"/>
  <c r="E25" i="8"/>
  <c r="D8" i="8"/>
  <c r="C8" i="8"/>
  <c r="C9" i="7"/>
  <c r="D9" i="7"/>
  <c r="E14" i="7"/>
  <c r="E13" i="7"/>
  <c r="E12" i="7"/>
  <c r="E11" i="7"/>
  <c r="E10" i="7"/>
  <c r="E8" i="8" l="1"/>
  <c r="E8" i="9"/>
  <c r="F8" i="9"/>
  <c r="F8" i="8"/>
  <c r="E9" i="7"/>
  <c r="F9" i="7" l="1"/>
  <c r="F11" i="7"/>
  <c r="F12" i="7"/>
  <c r="F13" i="7"/>
  <c r="F14" i="7"/>
  <c r="F10" i="7"/>
</calcChain>
</file>

<file path=xl/sharedStrings.xml><?xml version="1.0" encoding="utf-8"?>
<sst xmlns="http://schemas.openxmlformats.org/spreadsheetml/2006/main" count="1841" uniqueCount="552">
  <si>
    <t>%</t>
  </si>
  <si>
    <t>Кількість вакансій, одиниць</t>
  </si>
  <si>
    <t xml:space="preserve"> + (-)</t>
  </si>
  <si>
    <t>А</t>
  </si>
  <si>
    <t>Херсонська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</si>
  <si>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</si>
  <si>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</si>
  <si>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</si>
  <si>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</si>
  <si>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</si>
  <si>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</si>
  <si>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</si>
  <si>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</si>
  <si>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</si>
  <si>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</si>
  <si>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</si>
  <si>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</si>
  <si>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</si>
  <si>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</si>
  <si>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</si>
  <si>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</si>
  <si>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</si>
  <si>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</si>
  <si>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</si>
  <si>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</si>
  <si>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</si>
  <si>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</si>
  <si>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</si>
  <si>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</si>
  <si>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</si>
  <si>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</si>
  <si>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</si>
  <si>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</si>
  <si>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</si>
  <si>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</si>
  <si>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</si>
  <si>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</si>
  <si>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</si>
  <si>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</si>
  <si>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</si>
  <si>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</si>
  <si>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</si>
  <si>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</si>
  <si>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</si>
  <si>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</si>
  <si>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</si>
  <si>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</si>
  <si>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</si>
  <si>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</si>
  <si>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</si>
  <si>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</si>
  <si>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</si>
  <si>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</si>
  <si>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</si>
  <si>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</si>
  <si>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</si>
  <si>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</si>
  <si>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</si>
  <si>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</si>
  <si>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</si>
  <si>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</si>
  <si>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</si>
  <si>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</si>
  <si>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</si>
  <si>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</si>
  <si>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</si>
  <si>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</si>
  <si>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</si>
  <si>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</si>
  <si>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</si>
  <si>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</si>
  <si>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</si>
  <si>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</si>
  <si>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</si>
  <si>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</si>
  <si>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</si>
  <si>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</si>
  <si>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</si>
  <si>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</si>
  <si>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</si>
  <si>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</si>
  <si>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</si>
  <si>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</si>
  <si>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</si>
  <si>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</si>
  <si>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</si>
  <si>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</si>
  <si>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</si>
  <si>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</si>
  <si>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</si>
  <si>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</si>
  <si>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</si>
  <si>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</si>
  <si>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</si>
  <si>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</si>
  <si>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</si>
  <si>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</si>
  <si>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</si>
  <si>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</si>
  <si>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</si>
  <si>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</si>
  <si>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</si>
  <si>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</si>
  <si>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</si>
  <si>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</si>
  <si>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</si>
  <si>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</si>
  <si>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</si>
  <si>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</si>
  <si>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</si>
  <si>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</si>
  <si>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</si>
  <si>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</si>
  <si>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</si>
  <si>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</si>
  <si>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</si>
  <si>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</si>
  <si>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</si>
  <si>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</si>
  <si>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</si>
  <si>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</si>
  <si>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</si>
  <si>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</si>
  <si>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</si>
  <si>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</si>
  <si>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</si>
  <si>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</si>
  <si>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</si>
  <si>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</si>
  <si>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</si>
  <si>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</si>
  <si>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</si>
  <si>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</si>
  <si>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</si>
  <si>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</si>
  <si>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</si>
  <si>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бухгалтер</t>
  </si>
  <si>
    <t xml:space="preserve"> тракторист</t>
  </si>
  <si>
    <t xml:space="preserve"> прибиральник службових приміщень</t>
  </si>
  <si>
    <t xml:space="preserve"> слюсар-ремонтник</t>
  </si>
  <si>
    <t xml:space="preserve"> охоронник</t>
  </si>
  <si>
    <t xml:space="preserve"> швачка</t>
  </si>
  <si>
    <t xml:space="preserve"> вантажник</t>
  </si>
  <si>
    <t xml:space="preserve"> продавець непродовольчих товарів</t>
  </si>
  <si>
    <t xml:space="preserve"> фахівець</t>
  </si>
  <si>
    <t xml:space="preserve"> двірник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</si>
  <si>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</si>
  <si>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</si>
  <si>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</si>
  <si>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робітник з благоустрою</t>
  </si>
  <si>
    <t xml:space="preserve"> укладальник-пакувальник</t>
  </si>
  <si>
    <t xml:space="preserve"> соціальний робітник</t>
  </si>
  <si>
    <t xml:space="preserve"> адміністратор</t>
  </si>
  <si>
    <t xml:space="preserve"> комірник</t>
  </si>
  <si>
    <t xml:space="preserve"> менеджер (управитель) із збуту</t>
  </si>
  <si>
    <t xml:space="preserve"> офіціант</t>
  </si>
  <si>
    <t xml:space="preserve"> прибиральник територій</t>
  </si>
  <si>
    <t xml:space="preserve"> слюсар-сантехнік</t>
  </si>
  <si>
    <t xml:space="preserve"> кухонний робітник</t>
  </si>
  <si>
    <t xml:space="preserve"> головний бухгалтер</t>
  </si>
  <si>
    <t xml:space="preserve"> помічник вихователя</t>
  </si>
  <si>
    <t xml:space="preserve"> токар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</si>
  <si>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</si>
  <si>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</si>
  <si>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</si>
  <si>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вихователь</t>
  </si>
  <si>
    <t xml:space="preserve"> інженер</t>
  </si>
  <si>
    <t xml:space="preserve"> діловод</t>
  </si>
  <si>
    <t xml:space="preserve"> робітник фермерського господарства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</si>
  <si>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</si>
  <si>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</si>
  <si>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</si>
  <si>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</si>
  <si>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</si>
  <si>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</si>
  <si>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</si>
  <si>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інженер з охорони праці</t>
  </si>
  <si>
    <t xml:space="preserve"> агроном</t>
  </si>
  <si>
    <t xml:space="preserve"> юрисконсульт</t>
  </si>
  <si>
    <t xml:space="preserve"> бібліотекар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</si>
  <si>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</si>
  <si>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</si>
  <si>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</si>
  <si>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</si>
  <si>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представник торговельний</t>
  </si>
  <si>
    <t xml:space="preserve"> експедитор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</si>
  <si>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</si>
  <si>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</si>
  <si>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</si>
  <si>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секретар</t>
  </si>
  <si>
    <t xml:space="preserve"> касир (на підприємстві, в установі, організації)</t>
  </si>
  <si>
    <t xml:space="preserve"> секретар керівника (організації, підприємства, установи)</t>
  </si>
  <si>
    <t xml:space="preserve"> покоївка</t>
  </si>
  <si>
    <t xml:space="preserve"> перукар (перукар - модельєр)</t>
  </si>
  <si>
    <t xml:space="preserve"> рибалка прибережного лову</t>
  </si>
  <si>
    <t xml:space="preserve"> озеленювач</t>
  </si>
  <si>
    <t xml:space="preserve"> виноградар</t>
  </si>
  <si>
    <t xml:space="preserve"> овочівник</t>
  </si>
  <si>
    <t xml:space="preserve"> робітник зеленого будівництва</t>
  </si>
  <si>
    <t xml:space="preserve"> птахівник</t>
  </si>
  <si>
    <t xml:space="preserve"> дояр</t>
  </si>
  <si>
    <t xml:space="preserve"> пекар</t>
  </si>
  <si>
    <t xml:space="preserve"> муляр</t>
  </si>
  <si>
    <t xml:space="preserve"> слюсар з ремонту сільськогосподарських машин та устаткування</t>
  </si>
  <si>
    <t xml:space="preserve"> оператор заправних станцій</t>
  </si>
  <si>
    <t xml:space="preserve"> апаратник оброблення зерна</t>
  </si>
  <si>
    <t xml:space="preserve"> машиніст крана (кранівник)</t>
  </si>
  <si>
    <t xml:space="preserve"> оператор котельні</t>
  </si>
  <si>
    <t xml:space="preserve"> машиніст насосних установок</t>
  </si>
  <si>
    <t xml:space="preserve"> прибиральник виробничих приміщень</t>
  </si>
  <si>
    <t xml:space="preserve"> вагар</t>
  </si>
  <si>
    <t xml:space="preserve"> мийник посуду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</si>
  <si>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</si>
  <si>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</si>
  <si>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</si>
  <si>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</si>
  <si>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</si>
  <si>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Регулювання у сферах охорони здоров'я, освіти, культури та інших соціальних сферах, крім обов'язкового соціаль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</si>
  <si>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</si>
  <si>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</si>
  <si>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</si>
  <si>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Постачання пари, гарячої води та кондиційованого повітря</t>
  </si>
  <si>
    <t>Будівництво житлових і нежитлових будівель</t>
  </si>
  <si>
    <t xml:space="preserve">Неспеціалізована оптова торгівля </t>
  </si>
  <si>
    <t>Діяльність у сфері охорони громадського порядку та безпеки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</si>
  <si>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</si>
  <si>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</si>
  <si>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</si>
  <si>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Будівництво доріг і автострад</t>
  </si>
  <si>
    <t>Надання в оренду й експлуатацію  власного чи орендованого нерухомого майна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</si>
  <si>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</si>
  <si>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</si>
  <si>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Складське господарство</t>
  </si>
  <si>
    <t>Вища освіта</t>
  </si>
  <si>
    <t>Діяльність приватних охоронних служб</t>
  </si>
  <si>
    <t>Діяльність у сфері юстиції та правосуддя</t>
  </si>
  <si>
    <t xml:space="preserve">Роздрібна торгівля пальним </t>
  </si>
  <si>
    <t>Забір очищення та постачання води</t>
  </si>
  <si>
    <t>Роздрібна торгівля фармацевтичними товарами в спеціалізованих магазинах</t>
  </si>
  <si>
    <t>Діяльність готелів і подібних засобів тимчасового розміщування</t>
  </si>
  <si>
    <t>Діяльність у сфері проводового електрозв'язку</t>
  </si>
  <si>
    <t>Допоміжна діяльність у рослинництві</t>
  </si>
  <si>
    <t>Дошкільна освіта</t>
  </si>
  <si>
    <t>Оптова торгівля твердим, рідким, газоподібним паливом і подібними продуктами</t>
  </si>
  <si>
    <t>Вирощування овочів і баштанних культур, коренеплодів і бульбоплодів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</si>
  <si>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</si>
  <si>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</si>
  <si>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Професійно-технічна освіта</t>
  </si>
  <si>
    <t>Виробництво олії та тваринних жирів</t>
  </si>
  <si>
    <t>Допоміжне обслуговування наземного транспорту</t>
  </si>
  <si>
    <t>Розподілення електроенергії</t>
  </si>
  <si>
    <t>Вирощування зерняткових і кісточкових фруктів</t>
  </si>
  <si>
    <t>Діяльність засобів розміщування на період відпустки та іншого тимчасового проживання</t>
  </si>
  <si>
    <t xml:space="preserve">Інші види перероблення та консервування фруктів і овочів </t>
  </si>
  <si>
    <t>Технічне обслуговування та ремонт автотранспортних засобів</t>
  </si>
  <si>
    <t xml:space="preserve"> машиніст (кочегар) котельної</t>
  </si>
  <si>
    <t xml:space="preserve"> директор (начальник, інший керівник) підприємства</t>
  </si>
  <si>
    <t xml:space="preserve"> опалювач</t>
  </si>
  <si>
    <t xml:space="preserve"> керуючий магазином</t>
  </si>
  <si>
    <t xml:space="preserve"> командир відділення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</si>
  <si>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</si>
  <si>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</si>
  <si>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</si>
  <si>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</si>
  <si>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</si>
  <si>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 xml:space="preserve"> свинар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</si>
  <si>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</si>
  <si>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</si>
  <si>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</si>
  <si>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</si>
  <si>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</si>
  <si>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</si>
  <si>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</si>
  <si>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</si>
  <si>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 xml:space="preserve"> радіотелефоніст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</si>
  <si>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</si>
  <si>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</si>
  <si>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безробітних жінок за видами економічної </t>
  </si>
  <si>
    <t xml:space="preserve"> Найбільша чисельність безробітних чоловіків за видами економічної </t>
  </si>
  <si>
    <t>Професії, по яких чисельність безробітних жінок є найбільшою</t>
  </si>
  <si>
    <t>Професії, по яких чисельність безробітних жінок</t>
  </si>
  <si>
    <t>Професії, по яких чисельність безробітних чоловіків є найбільшою</t>
  </si>
  <si>
    <t xml:space="preserve">Професії, по яких чисельність безробітних чоловіків </t>
  </si>
  <si>
    <t xml:space="preserve"> Найбільша чисельність працевлаштованих безробітних жінок</t>
  </si>
  <si>
    <t xml:space="preserve"> Найбільша чисельність працевлаштованих безробітних чоловіків</t>
  </si>
  <si>
    <t>Херсонська область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</si>
  <si>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</si>
  <si>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</si>
  <si>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>(за районами)</t>
  </si>
  <si>
    <t/>
  </si>
  <si>
    <t>Вирощування винограду</t>
  </si>
  <si>
    <t>Оптова торгівля напоями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</si>
  <si>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</si>
  <si>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</si>
  <si>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Надання допоміжних послуг у лісовому господарстві</t>
  </si>
  <si>
    <t>Допоміжне обслуговування водного транспорту</t>
  </si>
  <si>
    <t>Розведення свиней</t>
  </si>
  <si>
    <t>Вирощування ягід, горіхів, інших плодових дерев і чагарників</t>
  </si>
  <si>
    <t>Театральна та концертна діяльність</t>
  </si>
  <si>
    <t xml:space="preserve"> агент з організації туризму</t>
  </si>
  <si>
    <t xml:space="preserve"> рисівник</t>
  </si>
  <si>
    <t xml:space="preserve"> садівник</t>
  </si>
  <si>
    <t xml:space="preserve"> транспортувальник (такелажні роботи)</t>
  </si>
  <si>
    <t xml:space="preserve"> оператор полів зрошування та фільтрації</t>
  </si>
  <si>
    <t xml:space="preserve"> дорожній робітник.</t>
  </si>
  <si>
    <t xml:space="preserve"> оглядач гідротехнічних об'єктів</t>
  </si>
  <si>
    <t xml:space="preserve"> стрілець</t>
  </si>
  <si>
    <t xml:space="preserve"> нянька</t>
  </si>
  <si>
    <t xml:space="preserve"> садовод</t>
  </si>
  <si>
    <t xml:space="preserve"> зливальник-розливальник</t>
  </si>
  <si>
    <t xml:space="preserve"> начальник відділення зв'язку</t>
  </si>
  <si>
    <t xml:space="preserve"> Лицювальник-плиточник</t>
  </si>
  <si>
    <t xml:space="preserve"> доглядач</t>
  </si>
  <si>
    <t xml:space="preserve"> плодоовочівник</t>
  </si>
  <si>
    <t>Працевлаштовано безробітних, осіб</t>
  </si>
  <si>
    <t>Проходили професійне навчання безробітні, осіб</t>
  </si>
  <si>
    <t xml:space="preserve">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</si>
  <si>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</si>
  <si>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</si>
  <si>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</si>
  <si>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</si>
  <si>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</si>
  <si>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</si>
  <si>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 xml:space="preserve"> + (-) осіб</t>
  </si>
  <si>
    <t xml:space="preserve"> майстер дільниці</t>
  </si>
  <si>
    <t xml:space="preserve"> фельдшер</t>
  </si>
  <si>
    <t>Всього отримали роботу, осіб</t>
  </si>
  <si>
    <t>Допоміжна діяльність у сфері освіти</t>
  </si>
  <si>
    <t xml:space="preserve"> начальник відділу</t>
  </si>
  <si>
    <t>Мали статус безробітного, осіб</t>
  </si>
  <si>
    <t xml:space="preserve"> продавець (з лотка, на ринку)</t>
  </si>
  <si>
    <t xml:space="preserve"> сировар</t>
  </si>
  <si>
    <t xml:space="preserve"> технік-гідротехнік</t>
  </si>
  <si>
    <t>Інша допоміжна діяльність у сфері транспорту</t>
  </si>
  <si>
    <t>Неспеціалізована оптова торгівля продуктами харчування, напоями та тютюновими виробами</t>
  </si>
  <si>
    <t xml:space="preserve"> електромеханік</t>
  </si>
  <si>
    <t xml:space="preserve"> інженер-технолог</t>
  </si>
  <si>
    <t xml:space="preserve"> оператор цехів для приготування кормів (тваринництво)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</si>
  <si>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</si>
  <si>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чабан</t>
  </si>
  <si>
    <t xml:space="preserve"> бетоняр</t>
  </si>
  <si>
    <t xml:space="preserve"> технік-технолог</t>
  </si>
  <si>
    <t xml:space="preserve"> інженер з комп'ютерних систем</t>
  </si>
  <si>
    <t xml:space="preserve"> механік з ремонту транспорту</t>
  </si>
  <si>
    <t xml:space="preserve"> водій навантажувача</t>
  </si>
  <si>
    <t xml:space="preserve"> контролер квитків</t>
  </si>
  <si>
    <t xml:space="preserve"> приймальник замовлень</t>
  </si>
  <si>
    <t xml:space="preserve"> контролер якості</t>
  </si>
  <si>
    <t xml:space="preserve"> складальник верху взуття</t>
  </si>
  <si>
    <t xml:space="preserve"> інженер-програміст</t>
  </si>
  <si>
    <t>Виробництво інших дерев'яних будівельних конструкцій і столярних виробів</t>
  </si>
  <si>
    <t>Виробництво дорожніх виробів, сумок, лимарно-сідельних виробів зі шкіри та інших матеріалів</t>
  </si>
  <si>
    <t>Виробництво готової їжі та страв</t>
  </si>
  <si>
    <t>Оптова торгівля цукром, шоколадом і кондитерськими виробами</t>
  </si>
  <si>
    <t xml:space="preserve"> столяр</t>
  </si>
  <si>
    <t>Оптова торгівля іншими товарами господарського призначення</t>
  </si>
  <si>
    <t xml:space="preserve"> диспетчер</t>
  </si>
  <si>
    <t xml:space="preserve"> завідувач відділу</t>
  </si>
  <si>
    <t xml:space="preserve"> інспектор кредитний</t>
  </si>
  <si>
    <t>Перероблення молока, виробництво масла та сиру</t>
  </si>
  <si>
    <t xml:space="preserve"> оператор на решітці</t>
  </si>
  <si>
    <t xml:space="preserve"> апаратник хімводоочищення</t>
  </si>
  <si>
    <t>Надання послуг Херсонською обласною службою зайнятості</t>
  </si>
  <si>
    <t>Відтворення рослин</t>
  </si>
  <si>
    <t>Виробництво м'яса</t>
  </si>
  <si>
    <t>Діяльність у сфері бухгалтерського обліку й аудиту</t>
  </si>
  <si>
    <t>Виробництво хліба та хлібобулочних виробів</t>
  </si>
  <si>
    <t xml:space="preserve"> настелювач матеріалів</t>
  </si>
  <si>
    <t xml:space="preserve"> архіваріус</t>
  </si>
  <si>
    <t>Всього отримували  послуги, осіб</t>
  </si>
  <si>
    <t>Всього отримували послуги, осіб</t>
  </si>
  <si>
    <t>Всього отримували послуги, 
осіб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</si>
  <si>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</si>
  <si>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</si>
  <si>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</si>
  <si>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</si>
  <si>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</si>
  <si>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</si>
  <si>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</si>
  <si>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</si>
  <si>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</si>
  <si>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</si>
  <si>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</si>
  <si>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Кількість вакансій на кінець періоду, 
одиниць
за формою 3-ПН</t>
  </si>
  <si>
    <t>Середній розмір заробітної плати у вакансіях, 
грн.</t>
  </si>
  <si>
    <t>Кількість безробітних
на 1 вакансію, 
осіб</t>
  </si>
  <si>
    <t>Роздрібна торгівля м'ясом і м'ясними продуктами в спеціалізованих магазинах</t>
  </si>
  <si>
    <t>Оброблення металів та нанесення покриття на метали</t>
  </si>
  <si>
    <t>Роздрібна торгівля з лотків і на ринках іншими товарами</t>
  </si>
  <si>
    <t xml:space="preserve">Будування суден і плавучих конструкцій </t>
  </si>
  <si>
    <t>Роздрібна торгівля деталями та приладдям для автотранспортних засобів</t>
  </si>
  <si>
    <t>Виробництво електродвигунів, генераторів і трансформаторів</t>
  </si>
  <si>
    <t>(ТОП)</t>
  </si>
  <si>
    <t>Надання ландшафтних послуг</t>
  </si>
  <si>
    <t>Виробництво легких металевих паковань</t>
  </si>
  <si>
    <t>Технічні випробування та дослідження</t>
  </si>
  <si>
    <t>Видання іншого програмного забезпечення</t>
  </si>
  <si>
    <t xml:space="preserve"> інженер з якості</t>
  </si>
  <si>
    <t xml:space="preserve"> лікар-анестезіолог</t>
  </si>
  <si>
    <t xml:space="preserve"> машиніст-обхідник з котельного устаткування</t>
  </si>
  <si>
    <t xml:space="preserve"> жилувальник м'яса та субпродуктів</t>
  </si>
  <si>
    <t xml:space="preserve"> начальник бази (виробничого обслуговування, резерву, здавальної та ін.)</t>
  </si>
  <si>
    <t xml:space="preserve"> начальник відділу транспорту</t>
  </si>
  <si>
    <t xml:space="preserve"> начальник служби</t>
  </si>
  <si>
    <t xml:space="preserve"> інженер з проектно-кошторисної роботи</t>
  </si>
  <si>
    <t xml:space="preserve"> фахівець-аналітик з дослідження товарного ринку</t>
  </si>
  <si>
    <t xml:space="preserve"> лаборант (медицина)</t>
  </si>
  <si>
    <t xml:space="preserve"> рятувальник</t>
  </si>
  <si>
    <t xml:space="preserve"> слюсар з ремонту устаткування подавання палива</t>
  </si>
  <si>
    <t xml:space="preserve"> електромонтер охоронно-пожежної сигналізації</t>
  </si>
  <si>
    <t xml:space="preserve"> машиніст автовишки та автогідропідіймача</t>
  </si>
  <si>
    <t xml:space="preserve"> керівник художній</t>
  </si>
  <si>
    <t xml:space="preserve"> оператор комп'ютерної верстки</t>
  </si>
  <si>
    <t xml:space="preserve"> агент страховий</t>
  </si>
  <si>
    <t xml:space="preserve"> товарознавець</t>
  </si>
  <si>
    <t xml:space="preserve"> закрійник</t>
  </si>
  <si>
    <t xml:space="preserve"> оброблювач виноматеріалів та вина</t>
  </si>
  <si>
    <t xml:space="preserve"> оброблювач морепродуктів</t>
  </si>
  <si>
    <t xml:space="preserve"> адміністратор системи</t>
  </si>
  <si>
    <t xml:space="preserve"> електромеханік електрозв'язку</t>
  </si>
  <si>
    <t xml:space="preserve"> технік зубний</t>
  </si>
  <si>
    <t xml:space="preserve"> фільмоперевіряльник</t>
  </si>
  <si>
    <t xml:space="preserve"> тальман</t>
  </si>
  <si>
    <t xml:space="preserve"> слюсар з механоскладальних робіт</t>
  </si>
  <si>
    <t xml:space="preserve"> 01</t>
  </si>
  <si>
    <t xml:space="preserve"> 02</t>
  </si>
  <si>
    <t xml:space="preserve"> 03</t>
  </si>
  <si>
    <t xml:space="preserve"> 04</t>
  </si>
  <si>
    <t xml:space="preserve">Виробництво бетонних розчинів, готових для використання </t>
  </si>
  <si>
    <t>Збирання безпечних відходів</t>
  </si>
  <si>
    <t>Функціювання спортивних споруд</t>
  </si>
  <si>
    <t xml:space="preserve"> начальник відділення</t>
  </si>
  <si>
    <t xml:space="preserve"> фахівець з питань цивільного захисту</t>
  </si>
  <si>
    <t xml:space="preserve"> спеціаліст державної служби (місцевого самоврядування)</t>
  </si>
  <si>
    <t xml:space="preserve"> інспектор </t>
  </si>
  <si>
    <t xml:space="preserve"> мерчендайзер</t>
  </si>
  <si>
    <t xml:space="preserve"> інструктор-методист спортивної школи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</si>
  <si>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</si>
  <si>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</si>
  <si>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поліцейський (за спеціалізаціями)</t>
  </si>
  <si>
    <t xml:space="preserve"> продавець-консультант</t>
  </si>
  <si>
    <t xml:space="preserve"> оператор машинного доїння</t>
  </si>
  <si>
    <t xml:space="preserve"> електрогазозварник </t>
  </si>
  <si>
    <t xml:space="preserve"> електромонтер лінійних споруд електрозв'язку та проводового мовлення</t>
  </si>
  <si>
    <t xml:space="preserve"> тракторист-машиніст сільськогосподарського (лісогосподарського) виробництва</t>
  </si>
  <si>
    <t xml:space="preserve"> машиніст дорожньо-транспортних машин</t>
  </si>
  <si>
    <t xml:space="preserve"> менеджер (управитель)</t>
  </si>
  <si>
    <t xml:space="preserve"> секретар місцевої ради (сільської, селищної, міської і т. ін.)</t>
  </si>
  <si>
    <t xml:space="preserve"> вчитель закладу загальної середньої освіти</t>
  </si>
  <si>
    <t xml:space="preserve"> фармацевт</t>
  </si>
  <si>
    <t xml:space="preserve"> вихователь закладу дошкільної освіти</t>
  </si>
  <si>
    <t xml:space="preserve"> юрист</t>
  </si>
  <si>
    <t xml:space="preserve"> соціальний працівник</t>
  </si>
  <si>
    <t xml:space="preserve"> вчитель початкових класів закладу загальної середньої освіти</t>
  </si>
  <si>
    <t xml:space="preserve"> сестра медична (брат медичний)</t>
  </si>
  <si>
    <t xml:space="preserve"> лаборант (освіта)</t>
  </si>
  <si>
    <t xml:space="preserve"> технік-лаборант</t>
  </si>
  <si>
    <t xml:space="preserve"> сестра медична (брат медичний) з фізіотерапії</t>
  </si>
  <si>
    <t xml:space="preserve"> сестра медична (брат медичний) стаціонару</t>
  </si>
  <si>
    <t xml:space="preserve"> обліковець</t>
  </si>
  <si>
    <t xml:space="preserve"> службовець на складі (комірник)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</si>
  <si>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</si>
  <si>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</si>
  <si>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</si>
  <si>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</si>
  <si>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</si>
  <si>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</si>
  <si>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</si>
  <si>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штукатур</t>
  </si>
  <si>
    <t xml:space="preserve"> маляр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</si>
  <si>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</si>
  <si>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друкар офсетного плоского друкування</t>
  </si>
  <si>
    <t xml:space="preserve"> голова органу місцевого самоврядування (міський, сільський і т. ін.)</t>
  </si>
  <si>
    <t xml:space="preserve"> менеджер (управитель) в роздрібній торгівлі непродовольчими товарами</t>
  </si>
  <si>
    <t xml:space="preserve"> начальник цеху</t>
  </si>
  <si>
    <t xml:space="preserve"> інженер-гідротехнік</t>
  </si>
  <si>
    <t xml:space="preserve"> інженер-будівельник</t>
  </si>
  <si>
    <t xml:space="preserve"> викладач закладу професійної (професійно-технічної) освіти</t>
  </si>
  <si>
    <t xml:space="preserve"> інспектор прикордонної служби</t>
  </si>
  <si>
    <t xml:space="preserve"> інспектор (поліція)</t>
  </si>
  <si>
    <t xml:space="preserve"> пожежний-рятувальник</t>
  </si>
  <si>
    <t xml:space="preserve"> поліцейський патрульної служби</t>
  </si>
  <si>
    <t xml:space="preserve"> помічник дільничного офіцера поліції</t>
  </si>
  <si>
    <t xml:space="preserve"> охоронник-пожежний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</si>
  <si>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</si>
  <si>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ремонту колісних транспортних засобів</t>
  </si>
  <si>
    <t xml:space="preserve"> монтер колії</t>
  </si>
  <si>
    <t xml:space="preserve"> начальник (директор, завідувач та ін.) лікарні (клініки) ветеринарної медицини</t>
  </si>
  <si>
    <t xml:space="preserve"> завідувач центрального складу</t>
  </si>
  <si>
    <t xml:space="preserve"> начальник служби (транспорт)</t>
  </si>
  <si>
    <t xml:space="preserve"> заступник начальника управління (самостійного) - начальник відділу</t>
  </si>
  <si>
    <t xml:space="preserve"> начальник управління (у складі головного управління)</t>
  </si>
  <si>
    <t xml:space="preserve"> інженер з технічного нагляду (будівництво)</t>
  </si>
  <si>
    <t xml:space="preserve"> фельдшер з медицини невідкладних станів</t>
  </si>
  <si>
    <t xml:space="preserve"> асистент вчителя</t>
  </si>
  <si>
    <t xml:space="preserve"> секретар навчальної частини (диспетчер)</t>
  </si>
  <si>
    <t xml:space="preserve"> сортувальник поштових відправлень та виробів друку</t>
  </si>
  <si>
    <t xml:space="preserve"> інкасатор-водій автотранспортних засобів</t>
  </si>
  <si>
    <t xml:space="preserve"> працівник закладу ресторанного господарства</t>
  </si>
  <si>
    <t xml:space="preserve"> бригадир (звільнений) з поточного утримання й ремонту колій та штучних споруд</t>
  </si>
  <si>
    <t xml:space="preserve"> монтажник будівельний</t>
  </si>
  <si>
    <t xml:space="preserve"> слюсар-електрик з ремонту електроустаткування</t>
  </si>
  <si>
    <t xml:space="preserve"> монтажник інформаційно-комунікаційних мереж</t>
  </si>
  <si>
    <t xml:space="preserve"> машиніст екскаватора</t>
  </si>
  <si>
    <t xml:space="preserve"> ліфтер</t>
  </si>
  <si>
    <t>Січень-
березень
2022 
року</t>
  </si>
  <si>
    <t>Січень-
березень
2023 
року</t>
  </si>
  <si>
    <t>БЕРИСЛАВСЬКА ФІЛІЯ ХЕРСОНСЬКОГО ОБЛАСНОГО ЦЕНТРУ ЗАЙНЯТОСТІ</t>
  </si>
  <si>
    <t>ГЕНІЧЕСЬКА ФІЛІЯ ХЕРСОНСЬКОГО ОБЛАСНОГО ЦЕНТРУ ЗАЙНЯТОСТІ</t>
  </si>
  <si>
    <t>СКАДОВСЬКА ФІЛІЯ ХЕРСОНСЬКОГО ОБЛАСНОГО ЦЕНТРУ ЗАЙНЯТОСТІ</t>
  </si>
  <si>
    <t>НОВОКАХОВСЬКА ФІЛІЯ ХЕРСОНСЬКОГО ОБЛАСНОГО ЦЕНТРУ ЗАЙНЯТОСТІ</t>
  </si>
  <si>
    <t>ХЕРСОНСЬКА ФІЛІЯ ХЕРСОНСЬКОГО ОБЛАСНОГО ЦЕНТРУ ЗАЙНЯТОСТІ</t>
  </si>
  <si>
    <t>Станом на 01.04.2022 р.</t>
  </si>
  <si>
    <t>Станом на 01.04.2023 р.</t>
  </si>
  <si>
    <t>Січень-березень 2023 року</t>
  </si>
  <si>
    <t>Січень-березень 
2023 року</t>
  </si>
  <si>
    <t>станом на 1 квітня 2023 року</t>
  </si>
  <si>
    <t>у січні-березні 2022 - 2023 рр.</t>
  </si>
  <si>
    <t>Січень-березень 2022 р.</t>
  </si>
  <si>
    <t>Січень-березень 2023 р.</t>
  </si>
  <si>
    <t>на 01.04.2022</t>
  </si>
  <si>
    <t>на 01.04.2023</t>
  </si>
  <si>
    <t>на які вони працевлаштовані у січні-березні 2023 року</t>
  </si>
  <si>
    <t>є найбільшою  у січні-березні 2023 року</t>
  </si>
  <si>
    <t>є найбільшою у січні-березні 2023 року</t>
  </si>
  <si>
    <t>жінок є найбільшою у січні-березні 2023 року</t>
  </si>
  <si>
    <t>чоловіків є найбільшою у січні-березні 2023 року</t>
  </si>
  <si>
    <t xml:space="preserve"> + 35 оcіб</t>
  </si>
  <si>
    <t xml:space="preserve">  + 3605 грн.</t>
  </si>
  <si>
    <t>Розведення великої рогатої худоби молочних порід</t>
  </si>
  <si>
    <t>Організація будівництва будівель</t>
  </si>
  <si>
    <t>Агентства нерухомості</t>
  </si>
  <si>
    <t>Діяльність у сфері права</t>
  </si>
  <si>
    <t>"Діяльність у сфері бухгалтерського обліку й аудиту</t>
  </si>
  <si>
    <t>Надання послуг перукарнями та салонами краси</t>
  </si>
  <si>
    <t xml:space="preserve"> Фітнес-тренер</t>
  </si>
  <si>
    <t xml:space="preserve"> контролер на контрольно-пропускному пункті</t>
  </si>
  <si>
    <t xml:space="preserve"> налагоджувальник сільськогосподарських машин та тракторів</t>
  </si>
  <si>
    <t xml:space="preserve"> електромонтер з експлуатації розподільних мереж</t>
  </si>
  <si>
    <t xml:space="preserve"> начальник відділу (місцеві органи державної влади, місцевого самоврядування)</t>
  </si>
  <si>
    <t xml:space="preserve"> головний економіст</t>
  </si>
  <si>
    <t xml:space="preserve"> лаборант пробірного аналізу</t>
  </si>
  <si>
    <t xml:space="preserve"> черговий по гуртожитку</t>
  </si>
  <si>
    <t xml:space="preserve"> головний енергетик</t>
  </si>
  <si>
    <t xml:space="preserve"> начальник гаража</t>
  </si>
  <si>
    <t xml:space="preserve"> лікар-терапевт </t>
  </si>
  <si>
    <t xml:space="preserve"> фахівець з публічних закупівель</t>
  </si>
  <si>
    <t xml:space="preserve"> судовий експерт</t>
  </si>
  <si>
    <t xml:space="preserve"> енергетик</t>
  </si>
  <si>
    <t xml:space="preserve"> рентгенолаборант</t>
  </si>
  <si>
    <t xml:space="preserve"> помічник керівника підприємства (установи, організації)</t>
  </si>
  <si>
    <t xml:space="preserve"> налагоджувальник устаткування бляшанобанкового виробництва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</si>
</sst>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i/>
      <sz val="14"/>
      <color indexed="8"/>
      <name val="Times New Roman"/>
      <family val="1"/>
      <charset val="204"/>
    </font>
    <font>
      <sz val="16"/>
      <color indexed="13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3" fillId="0" borderId="0"/>
    <xf numFmtId="0" fontId="18" fillId="0" borderId="0"/>
    <xf numFmtId="0" fontId="7" fillId="0" borderId="0"/>
  </cellStyleXfs>
  <cellXfs count="453">
    <xf numFmtId="0" fontId="0" fillId="0" borderId="0" xfId="0"/>
    <xf numFmtId="0" fontId="1" fillId="0" borderId="0" xfId="13" applyFont="1" applyFill="1" applyAlignment="1">
      <alignment vertical="top"/>
    </xf>
    <xf numFmtId="0" fontId="9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right" vertical="center"/>
    </xf>
    <xf numFmtId="0" fontId="2" fillId="0" borderId="0" xfId="13" applyFont="1" applyFill="1" applyAlignment="1">
      <alignment horizontal="center" vertical="top" wrapText="1"/>
    </xf>
    <xf numFmtId="0" fontId="4" fillId="0" borderId="0" xfId="13" applyFont="1" applyFill="1" applyAlignment="1">
      <alignment vertical="top"/>
    </xf>
    <xf numFmtId="0" fontId="1" fillId="0" borderId="0" xfId="13" applyFont="1" applyFill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164" fontId="5" fillId="0" borderId="1" xfId="5" applyNumberFormat="1" applyFont="1" applyFill="1" applyBorder="1" applyAlignment="1">
      <alignment horizontal="center" vertical="center"/>
    </xf>
    <xf numFmtId="165" fontId="17" fillId="0" borderId="0" xfId="13" applyNumberFormat="1" applyFont="1" applyFill="1" applyAlignment="1">
      <alignment horizontal="center" vertical="center"/>
    </xf>
    <xf numFmtId="3" fontId="1" fillId="0" borderId="0" xfId="13" applyNumberFormat="1" applyFont="1" applyFill="1" applyAlignment="1">
      <alignment vertical="center"/>
    </xf>
    <xf numFmtId="0" fontId="17" fillId="0" borderId="0" xfId="13" applyFont="1" applyFill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/>
      <protection locked="0"/>
    </xf>
    <xf numFmtId="3" fontId="17" fillId="0" borderId="2" xfId="5" applyNumberFormat="1" applyFont="1" applyFill="1" applyBorder="1" applyAlignment="1">
      <alignment horizontal="center" vertical="center"/>
    </xf>
    <xf numFmtId="164" fontId="17" fillId="0" borderId="2" xfId="5" applyNumberFormat="1" applyFont="1" applyFill="1" applyBorder="1" applyAlignment="1">
      <alignment horizontal="center" vertical="center"/>
    </xf>
    <xf numFmtId="164" fontId="1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horizontal="center" vertical="center"/>
    </xf>
    <xf numFmtId="0" fontId="1" fillId="0" borderId="0" xfId="13" applyFont="1" applyFill="1"/>
    <xf numFmtId="0" fontId="8" fillId="0" borderId="0" xfId="13" applyFont="1" applyFill="1" applyAlignment="1">
      <alignment vertical="top"/>
    </xf>
    <xf numFmtId="0" fontId="3" fillId="0" borderId="0" xfId="13" applyFont="1" applyFill="1" applyAlignment="1">
      <alignment horizontal="center" vertical="top" wrapText="1"/>
    </xf>
    <xf numFmtId="0" fontId="5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vertical="top"/>
    </xf>
    <xf numFmtId="0" fontId="17" fillId="0" borderId="0" xfId="13" applyFont="1" applyFill="1" applyAlignment="1">
      <alignment vertical="center"/>
    </xf>
    <xf numFmtId="0" fontId="5" fillId="0" borderId="3" xfId="13" applyFont="1" applyFill="1" applyBorder="1" applyAlignment="1">
      <alignment horizontal="center" vertical="center"/>
    </xf>
    <xf numFmtId="3" fontId="5" fillId="0" borderId="3" xfId="5" applyNumberFormat="1" applyFont="1" applyFill="1" applyBorder="1" applyAlignment="1">
      <alignment horizontal="center" vertical="center"/>
    </xf>
    <xf numFmtId="164" fontId="5" fillId="0" borderId="3" xfId="5" applyNumberFormat="1" applyFont="1" applyFill="1" applyBorder="1" applyAlignment="1">
      <alignment horizontal="center" vertical="center"/>
    </xf>
    <xf numFmtId="164" fontId="17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vertical="center"/>
    </xf>
    <xf numFmtId="0" fontId="6" fillId="0" borderId="1" xfId="13" applyFont="1" applyBorder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3" applyFont="1" applyFill="1"/>
    <xf numFmtId="0" fontId="6" fillId="0" borderId="3" xfId="13" applyFont="1" applyFill="1" applyBorder="1" applyAlignment="1">
      <alignment horizontal="center" vertical="center"/>
    </xf>
    <xf numFmtId="1" fontId="17" fillId="0" borderId="0" xfId="13" applyNumberFormat="1" applyFont="1" applyFill="1" applyAlignment="1">
      <alignment horizontal="center" vertical="center"/>
    </xf>
    <xf numFmtId="0" fontId="21" fillId="0" borderId="0" xfId="14" applyFont="1" applyFill="1"/>
    <xf numFmtId="0" fontId="23" fillId="0" borderId="0" xfId="14" applyFont="1" applyFill="1" applyBorder="1" applyAlignment="1">
      <alignment horizontal="center"/>
    </xf>
    <xf numFmtId="0" fontId="24" fillId="0" borderId="0" xfId="14" applyFont="1" applyFill="1" applyBorder="1" applyAlignment="1">
      <alignment horizontal="center"/>
    </xf>
    <xf numFmtId="0" fontId="23" fillId="0" borderId="0" xfId="14" applyFont="1" applyFill="1"/>
    <xf numFmtId="0" fontId="26" fillId="0" borderId="3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vertical="center"/>
    </xf>
    <xf numFmtId="0" fontId="29" fillId="0" borderId="1" xfId="14" applyFont="1" applyFill="1" applyBorder="1" applyAlignment="1">
      <alignment horizontal="left" vertical="center"/>
    </xf>
    <xf numFmtId="0" fontId="28" fillId="0" borderId="2" xfId="14" applyFont="1" applyFill="1" applyBorder="1" applyAlignment="1">
      <alignment horizontal="left" vertical="center" wrapText="1"/>
    </xf>
    <xf numFmtId="1" fontId="32" fillId="0" borderId="0" xfId="14" applyNumberFormat="1" applyFont="1" applyFill="1" applyAlignment="1">
      <alignment horizontal="center" vertical="center"/>
    </xf>
    <xf numFmtId="0" fontId="32" fillId="0" borderId="0" xfId="14" applyFont="1" applyFill="1"/>
    <xf numFmtId="0" fontId="28" fillId="0" borderId="0" xfId="14" applyFont="1" applyFill="1" applyAlignment="1">
      <alignment vertical="center" wrapText="1"/>
    </xf>
    <xf numFmtId="165" fontId="32" fillId="0" borderId="0" xfId="14" applyNumberFormat="1" applyFont="1" applyFill="1"/>
    <xf numFmtId="0" fontId="32" fillId="0" borderId="0" xfId="14" applyFont="1" applyFill="1" applyAlignment="1">
      <alignment vertical="center"/>
    </xf>
    <xf numFmtId="0" fontId="32" fillId="0" borderId="0" xfId="14" applyFont="1" applyFill="1" applyAlignment="1">
      <alignment wrapText="1"/>
    </xf>
    <xf numFmtId="3" fontId="32" fillId="0" borderId="0" xfId="14" applyNumberFormat="1" applyFont="1" applyFill="1" applyAlignment="1">
      <alignment wrapText="1"/>
    </xf>
    <xf numFmtId="0" fontId="33" fillId="0" borderId="1" xfId="14" applyFont="1" applyFill="1" applyBorder="1" applyAlignment="1">
      <alignment horizontal="center" vertical="center" wrapText="1"/>
    </xf>
    <xf numFmtId="3" fontId="32" fillId="0" borderId="0" xfId="14" applyNumberFormat="1" applyFont="1" applyFill="1"/>
    <xf numFmtId="0" fontId="32" fillId="0" borderId="0" xfId="14" applyFont="1" applyFill="1" applyAlignment="1">
      <alignment horizontal="center"/>
    </xf>
    <xf numFmtId="0" fontId="33" fillId="0" borderId="3" xfId="14" applyFont="1" applyFill="1" applyBorder="1" applyAlignment="1">
      <alignment horizontal="center" vertical="center" wrapText="1"/>
    </xf>
    <xf numFmtId="0" fontId="23" fillId="0" borderId="0" xfId="14" applyFont="1" applyFill="1" applyAlignment="1">
      <alignment vertical="center"/>
    </xf>
    <xf numFmtId="3" fontId="36" fillId="0" borderId="0" xfId="14" applyNumberFormat="1" applyFont="1" applyFill="1" applyAlignment="1">
      <alignment vertical="center"/>
    </xf>
    <xf numFmtId="0" fontId="6" fillId="0" borderId="1" xfId="13" applyFont="1" applyFill="1" applyBorder="1" applyAlignment="1">
      <alignment horizontal="center" vertical="center"/>
    </xf>
    <xf numFmtId="0" fontId="17" fillId="0" borderId="2" xfId="11" applyFont="1" applyFill="1" applyBorder="1" applyAlignment="1">
      <alignment vertical="center" wrapText="1"/>
    </xf>
    <xf numFmtId="0" fontId="25" fillId="0" borderId="0" xfId="14" applyFont="1" applyFill="1"/>
    <xf numFmtId="0" fontId="38" fillId="0" borderId="0" xfId="14" applyFont="1" applyFill="1"/>
    <xf numFmtId="0" fontId="33" fillId="0" borderId="2" xfId="14" applyFont="1" applyFill="1" applyBorder="1" applyAlignment="1">
      <alignment horizontal="center" vertical="center" wrapText="1"/>
    </xf>
    <xf numFmtId="0" fontId="37" fillId="0" borderId="0" xfId="14" applyFont="1" applyFill="1"/>
    <xf numFmtId="3" fontId="37" fillId="0" borderId="0" xfId="14" applyNumberFormat="1" applyFont="1" applyFill="1"/>
    <xf numFmtId="0" fontId="26" fillId="0" borderId="2" xfId="14" applyFont="1" applyFill="1" applyBorder="1" applyAlignment="1">
      <alignment horizontal="center" vertical="center" wrapText="1"/>
    </xf>
    <xf numFmtId="3" fontId="37" fillId="0" borderId="0" xfId="14" applyNumberFormat="1" applyFont="1" applyFill="1" applyAlignment="1">
      <alignment vertical="center"/>
    </xf>
    <xf numFmtId="0" fontId="37" fillId="0" borderId="0" xfId="14" applyFont="1" applyFill="1" applyAlignment="1">
      <alignment vertical="center"/>
    </xf>
    <xf numFmtId="0" fontId="29" fillId="0" borderId="4" xfId="14" applyFont="1" applyFill="1" applyBorder="1" applyAlignment="1">
      <alignment vertical="center"/>
    </xf>
    <xf numFmtId="165" fontId="38" fillId="0" borderId="0" xfId="14" applyNumberFormat="1" applyFont="1" applyFill="1"/>
    <xf numFmtId="0" fontId="40" fillId="0" borderId="2" xfId="11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/>
    </xf>
    <xf numFmtId="0" fontId="41" fillId="0" borderId="0" xfId="14" applyFont="1" applyFill="1"/>
    <xf numFmtId="0" fontId="25" fillId="0" borderId="1" xfId="14" applyFont="1" applyFill="1" applyBorder="1" applyAlignment="1">
      <alignment horizontal="center" vertical="center" wrapText="1"/>
    </xf>
    <xf numFmtId="0" fontId="38" fillId="0" borderId="0" xfId="14" applyFont="1" applyFill="1" applyAlignment="1">
      <alignment vertical="center"/>
    </xf>
    <xf numFmtId="0" fontId="21" fillId="0" borderId="2" xfId="14" applyFont="1" applyFill="1" applyBorder="1" applyAlignment="1">
      <alignment horizontal="center" vertical="center" wrapText="1"/>
    </xf>
    <xf numFmtId="0" fontId="43" fillId="0" borderId="0" xfId="14" applyFont="1" applyFill="1" applyAlignment="1">
      <alignment vertical="center"/>
    </xf>
    <xf numFmtId="0" fontId="22" fillId="0" borderId="0" xfId="14" applyFont="1" applyFill="1" applyAlignment="1"/>
    <xf numFmtId="0" fontId="35" fillId="0" borderId="0" xfId="14" applyFont="1" applyFill="1" applyAlignment="1">
      <alignment horizontal="center"/>
    </xf>
    <xf numFmtId="0" fontId="44" fillId="0" borderId="0" xfId="14" applyFont="1" applyFill="1"/>
    <xf numFmtId="0" fontId="4" fillId="0" borderId="0" xfId="3" applyFont="1" applyFill="1"/>
    <xf numFmtId="0" fontId="4" fillId="0" borderId="0" xfId="3" applyFont="1"/>
    <xf numFmtId="0" fontId="2" fillId="0" borderId="0" xfId="3" applyFont="1"/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Alignment="1"/>
    <xf numFmtId="2" fontId="4" fillId="0" borderId="0" xfId="3" applyNumberFormat="1" applyFont="1" applyAlignment="1">
      <alignment wrapText="1"/>
    </xf>
    <xf numFmtId="0" fontId="19" fillId="0" borderId="0" xfId="3" applyFont="1"/>
    <xf numFmtId="0" fontId="17" fillId="0" borderId="0" xfId="3" applyFont="1"/>
    <xf numFmtId="0" fontId="11" fillId="0" borderId="0" xfId="3" applyFont="1"/>
    <xf numFmtId="0" fontId="1" fillId="0" borderId="0" xfId="3" applyFont="1"/>
    <xf numFmtId="0" fontId="1" fillId="0" borderId="2" xfId="3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4" fillId="2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0" borderId="0" xfId="3" applyNumberFormat="1" applyFont="1"/>
    <xf numFmtId="3" fontId="19" fillId="0" borderId="0" xfId="3" applyNumberFormat="1" applyFont="1"/>
    <xf numFmtId="3" fontId="1" fillId="0" borderId="0" xfId="3" applyNumberFormat="1" applyFont="1"/>
    <xf numFmtId="3" fontId="12" fillId="0" borderId="0" xfId="3" applyNumberFormat="1" applyFont="1"/>
    <xf numFmtId="3" fontId="4" fillId="0" borderId="2" xfId="3" applyNumberFormat="1" applyFont="1" applyBorder="1" applyAlignment="1">
      <alignment horizontal="center" vertical="center" wrapText="1"/>
    </xf>
    <xf numFmtId="0" fontId="23" fillId="0" borderId="2" xfId="14" applyFont="1" applyFill="1" applyBorder="1" applyAlignment="1">
      <alignment wrapText="1"/>
    </xf>
    <xf numFmtId="0" fontId="23" fillId="0" borderId="0" xfId="14" applyFont="1" applyFill="1" applyBorder="1" applyAlignment="1">
      <alignment horizontal="center" vertical="center"/>
    </xf>
    <xf numFmtId="0" fontId="32" fillId="0" borderId="0" xfId="14" applyFont="1" applyFill="1" applyAlignment="1">
      <alignment horizontal="center" vertical="center" wrapText="1"/>
    </xf>
    <xf numFmtId="0" fontId="32" fillId="0" borderId="0" xfId="14" applyFont="1" applyFill="1" applyAlignment="1">
      <alignment horizontal="center" vertical="center"/>
    </xf>
    <xf numFmtId="0" fontId="24" fillId="0" borderId="0" xfId="14" applyFont="1" applyFill="1" applyBorder="1" applyAlignment="1">
      <alignment horizontal="right"/>
    </xf>
    <xf numFmtId="3" fontId="19" fillId="0" borderId="2" xfId="3" applyNumberFormat="1" applyFont="1" applyBorder="1" applyAlignment="1">
      <alignment horizontal="center" vertical="center" wrapText="1"/>
    </xf>
    <xf numFmtId="0" fontId="40" fillId="0" borderId="1" xfId="11" applyFont="1" applyFill="1" applyBorder="1" applyAlignment="1">
      <alignment vertical="center" wrapText="1"/>
    </xf>
    <xf numFmtId="0" fontId="39" fillId="0" borderId="5" xfId="14" applyFont="1" applyFill="1" applyBorder="1" applyAlignment="1">
      <alignment horizontal="center" vertical="center" wrapText="1"/>
    </xf>
    <xf numFmtId="3" fontId="4" fillId="0" borderId="2" xfId="5" applyNumberFormat="1" applyFont="1" applyFill="1" applyBorder="1" applyAlignment="1">
      <alignment horizontal="center" vertical="center"/>
    </xf>
    <xf numFmtId="164" fontId="4" fillId="0" borderId="2" xfId="5" applyNumberFormat="1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3" fontId="19" fillId="0" borderId="4" xfId="3" applyNumberFormat="1" applyFont="1" applyBorder="1" applyAlignment="1">
      <alignment horizontal="center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0" fontId="17" fillId="0" borderId="0" xfId="3" applyFont="1" applyFill="1"/>
    <xf numFmtId="0" fontId="1" fillId="0" borderId="0" xfId="3" applyFont="1" applyAlignment="1">
      <alignment horizontal="center" vertical="center"/>
    </xf>
    <xf numFmtId="2" fontId="1" fillId="0" borderId="0" xfId="3" applyNumberFormat="1" applyFont="1" applyAlignment="1">
      <alignment wrapText="1"/>
    </xf>
    <xf numFmtId="2" fontId="4" fillId="0" borderId="2" xfId="3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wrapText="1"/>
    </xf>
    <xf numFmtId="0" fontId="4" fillId="0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45" fillId="0" borderId="0" xfId="7" applyFont="1" applyAlignment="1"/>
    <xf numFmtId="0" fontId="1" fillId="0" borderId="0" xfId="7" applyFont="1"/>
    <xf numFmtId="0" fontId="4" fillId="0" borderId="2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left" vertical="center" wrapText="1"/>
    </xf>
    <xf numFmtId="165" fontId="4" fillId="0" borderId="0" xfId="7" applyNumberFormat="1" applyFont="1"/>
    <xf numFmtId="0" fontId="5" fillId="0" borderId="2" xfId="7" applyFont="1" applyBorder="1" applyAlignment="1">
      <alignment vertical="center" wrapText="1"/>
    </xf>
    <xf numFmtId="0" fontId="5" fillId="0" borderId="2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5" fillId="2" borderId="1" xfId="7" applyFont="1" applyFill="1" applyBorder="1" applyAlignment="1">
      <alignment vertical="center" wrapText="1"/>
    </xf>
    <xf numFmtId="0" fontId="5" fillId="0" borderId="7" xfId="7" applyFont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1" fillId="0" borderId="0" xfId="7" applyFont="1" applyBorder="1"/>
    <xf numFmtId="0" fontId="1" fillId="0" borderId="0" xfId="7" applyFont="1" applyFill="1"/>
    <xf numFmtId="1" fontId="8" fillId="0" borderId="0" xfId="10" applyNumberFormat="1" applyFont="1" applyFill="1" applyProtection="1">
      <protection locked="0"/>
    </xf>
    <xf numFmtId="1" fontId="12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51" fillId="0" borderId="0" xfId="10" applyNumberFormat="1" applyFont="1" applyFill="1" applyProtection="1">
      <protection locked="0"/>
    </xf>
    <xf numFmtId="1" fontId="2" fillId="0" borderId="2" xfId="10" applyNumberFormat="1" applyFont="1" applyFill="1" applyBorder="1" applyAlignment="1" applyProtection="1">
      <alignment horizontal="center" vertical="center"/>
      <protection locked="0"/>
    </xf>
    <xf numFmtId="3" fontId="52" fillId="0" borderId="2" xfId="10" applyNumberFormat="1" applyFont="1" applyFill="1" applyBorder="1" applyAlignment="1" applyProtection="1">
      <alignment horizontal="center" vertical="center"/>
      <protection locked="0"/>
    </xf>
    <xf numFmtId="164" fontId="52" fillId="0" borderId="2" xfId="10" applyNumberFormat="1" applyFont="1" applyFill="1" applyBorder="1" applyAlignment="1" applyProtection="1">
      <alignment horizontal="center" vertical="center"/>
      <protection locked="0"/>
    </xf>
    <xf numFmtId="165" fontId="52" fillId="0" borderId="2" xfId="10" applyNumberFormat="1" applyFont="1" applyFill="1" applyBorder="1" applyAlignment="1" applyProtection="1">
      <alignment horizontal="center" vertical="center"/>
      <protection locked="0"/>
    </xf>
    <xf numFmtId="1" fontId="52" fillId="0" borderId="2" xfId="10" applyNumberFormat="1" applyFont="1" applyFill="1" applyBorder="1" applyAlignment="1" applyProtection="1">
      <alignment horizontal="center" vertical="center"/>
      <protection locked="0"/>
    </xf>
    <xf numFmtId="3" fontId="52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52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" fontId="52" fillId="0" borderId="2" xfId="12" applyNumberFormat="1" applyFont="1" applyFill="1" applyBorder="1" applyAlignment="1">
      <alignment horizontal="center" vertical="center" wrapText="1"/>
    </xf>
    <xf numFmtId="1" fontId="4" fillId="0" borderId="0" xfId="10" applyNumberFormat="1" applyFont="1" applyFill="1" applyAlignment="1" applyProtection="1">
      <alignment vertical="center"/>
      <protection locked="0"/>
    </xf>
    <xf numFmtId="1" fontId="4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/>
    </xf>
    <xf numFmtId="0" fontId="34" fillId="0" borderId="0" xfId="14" applyFont="1" applyFill="1" applyAlignment="1"/>
    <xf numFmtId="0" fontId="39" fillId="0" borderId="0" xfId="14" applyFont="1" applyFill="1" applyAlignment="1"/>
    <xf numFmtId="0" fontId="24" fillId="0" borderId="0" xfId="14" applyFont="1" applyFill="1" applyBorder="1" applyAlignment="1">
      <alignment horizontal="right" vertical="center"/>
    </xf>
    <xf numFmtId="1" fontId="31" fillId="0" borderId="2" xfId="1" applyNumberFormat="1" applyFont="1" applyFill="1" applyBorder="1" applyAlignment="1">
      <alignment horizontal="center" vertical="center" wrapText="1"/>
    </xf>
    <xf numFmtId="0" fontId="55" fillId="0" borderId="2" xfId="14" applyFont="1" applyFill="1" applyBorder="1" applyAlignment="1">
      <alignment horizontal="center" vertical="center" wrapText="1"/>
    </xf>
    <xf numFmtId="3" fontId="28" fillId="0" borderId="0" xfId="14" applyNumberFormat="1" applyFont="1" applyFill="1" applyAlignment="1">
      <alignment vertical="center"/>
    </xf>
    <xf numFmtId="0" fontId="55" fillId="0" borderId="2" xfId="14" applyFont="1" applyFill="1" applyBorder="1" applyAlignment="1">
      <alignment horizontal="left" vertical="center" wrapText="1"/>
    </xf>
    <xf numFmtId="0" fontId="29" fillId="0" borderId="5" xfId="14" applyFont="1" applyFill="1" applyBorder="1" applyAlignment="1">
      <alignment horizontal="left" vertical="center"/>
    </xf>
    <xf numFmtId="0" fontId="28" fillId="0" borderId="1" xfId="14" applyFont="1" applyFill="1" applyBorder="1" applyAlignment="1">
      <alignment horizontal="left" vertical="center" wrapText="1"/>
    </xf>
    <xf numFmtId="3" fontId="32" fillId="0" borderId="0" xfId="14" applyNumberFormat="1" applyFont="1" applyFill="1" applyAlignment="1">
      <alignment horizontal="center" vertical="center" wrapText="1"/>
    </xf>
    <xf numFmtId="0" fontId="33" fillId="0" borderId="5" xfId="14" applyFont="1" applyFill="1" applyBorder="1" applyAlignment="1">
      <alignment horizontal="center" vertical="center"/>
    </xf>
    <xf numFmtId="3" fontId="19" fillId="0" borderId="2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 wrapText="1"/>
    </xf>
    <xf numFmtId="0" fontId="46" fillId="0" borderId="2" xfId="7" applyFont="1" applyBorder="1" applyAlignment="1">
      <alignment horizontal="left" vertical="center" wrapText="1" indent="2"/>
    </xf>
    <xf numFmtId="0" fontId="5" fillId="0" borderId="2" xfId="7" applyFont="1" applyFill="1" applyBorder="1" applyAlignment="1">
      <alignment horizontal="left" vertical="center" wrapText="1" indent="1"/>
    </xf>
    <xf numFmtId="0" fontId="5" fillId="0" borderId="2" xfId="2" applyFont="1" applyFill="1" applyBorder="1" applyAlignment="1">
      <alignment vertical="center" wrapText="1"/>
    </xf>
    <xf numFmtId="165" fontId="4" fillId="0" borderId="0" xfId="7" applyNumberFormat="1" applyFont="1" applyFill="1"/>
    <xf numFmtId="0" fontId="6" fillId="0" borderId="8" xfId="7" applyFont="1" applyFill="1" applyBorder="1" applyAlignment="1">
      <alignment vertical="center" wrapText="1"/>
    </xf>
    <xf numFmtId="1" fontId="62" fillId="0" borderId="0" xfId="7" applyNumberFormat="1" applyFont="1"/>
    <xf numFmtId="0" fontId="4" fillId="0" borderId="2" xfId="3" applyFont="1" applyBorder="1" applyAlignment="1">
      <alignment horizontal="left" vertical="top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/>
    </xf>
    <xf numFmtId="2" fontId="1" fillId="0" borderId="10" xfId="3" applyNumberFormat="1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1" fontId="38" fillId="0" borderId="2" xfId="1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3" fontId="4" fillId="0" borderId="0" xfId="3" applyNumberFormat="1" applyFont="1" applyFill="1"/>
    <xf numFmtId="0" fontId="4" fillId="0" borderId="0" xfId="3" applyFont="1" applyFill="1" applyAlignment="1"/>
    <xf numFmtId="2" fontId="4" fillId="0" borderId="2" xfId="3" applyNumberFormat="1" applyFont="1" applyFill="1" applyBorder="1" applyAlignment="1">
      <alignment horizontal="left" wrapText="1"/>
    </xf>
    <xf numFmtId="3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wrapText="1"/>
    </xf>
    <xf numFmtId="2" fontId="4" fillId="0" borderId="0" xfId="3" applyNumberFormat="1" applyFont="1" applyFill="1" applyAlignment="1">
      <alignment wrapText="1"/>
    </xf>
    <xf numFmtId="3" fontId="33" fillId="0" borderId="1" xfId="14" applyNumberFormat="1" applyFont="1" applyFill="1" applyBorder="1" applyAlignment="1">
      <alignment horizontal="center" vertical="center"/>
    </xf>
    <xf numFmtId="0" fontId="29" fillId="0" borderId="11" xfId="14" applyFont="1" applyFill="1" applyBorder="1" applyAlignment="1">
      <alignment vertical="center" wrapText="1"/>
    </xf>
    <xf numFmtId="3" fontId="33" fillId="0" borderId="5" xfId="14" applyNumberFormat="1" applyFont="1" applyFill="1" applyBorder="1" applyAlignment="1">
      <alignment horizontal="center" vertical="center"/>
    </xf>
    <xf numFmtId="3" fontId="33" fillId="0" borderId="12" xfId="14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 wrapText="1"/>
    </xf>
    <xf numFmtId="3" fontId="26" fillId="0" borderId="3" xfId="14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 wrapText="1"/>
    </xf>
    <xf numFmtId="3" fontId="37" fillId="0" borderId="2" xfId="14" applyNumberFormat="1" applyFont="1" applyFill="1" applyBorder="1" applyAlignment="1">
      <alignment horizontal="center" vertical="center" wrapText="1"/>
    </xf>
    <xf numFmtId="3" fontId="38" fillId="0" borderId="2" xfId="14" applyNumberFormat="1" applyFont="1" applyFill="1" applyBorder="1" applyAlignment="1">
      <alignment horizontal="center" vertical="center"/>
    </xf>
    <xf numFmtId="3" fontId="21" fillId="0" borderId="2" xfId="14" applyNumberFormat="1" applyFont="1" applyFill="1" applyBorder="1" applyAlignment="1">
      <alignment horizontal="center" vertical="center"/>
    </xf>
    <xf numFmtId="3" fontId="33" fillId="0" borderId="2" xfId="14" applyNumberFormat="1" applyFont="1" applyFill="1" applyBorder="1" applyAlignment="1">
      <alignment horizontal="center" vertical="center"/>
    </xf>
    <xf numFmtId="3" fontId="37" fillId="0" borderId="1" xfId="14" applyNumberFormat="1" applyFont="1" applyFill="1" applyBorder="1" applyAlignment="1">
      <alignment horizontal="center" vertical="center" wrapText="1"/>
    </xf>
    <xf numFmtId="3" fontId="38" fillId="0" borderId="14" xfId="14" applyNumberFormat="1" applyFont="1" applyFill="1" applyBorder="1" applyAlignment="1">
      <alignment horizontal="center" vertical="center"/>
    </xf>
    <xf numFmtId="3" fontId="37" fillId="0" borderId="13" xfId="14" applyNumberFormat="1" applyFont="1" applyFill="1" applyBorder="1" applyAlignment="1">
      <alignment horizontal="center" vertical="center" wrapText="1"/>
    </xf>
    <xf numFmtId="3" fontId="54" fillId="0" borderId="2" xfId="10" applyNumberFormat="1" applyFont="1" applyFill="1" applyBorder="1" applyAlignment="1" applyProtection="1">
      <alignment horizontal="center" vertical="center"/>
      <protection locked="0"/>
    </xf>
    <xf numFmtId="3" fontId="54" fillId="0" borderId="2" xfId="3" applyNumberFormat="1" applyFont="1" applyFill="1" applyBorder="1" applyAlignment="1">
      <alignment horizontal="center" vertical="center"/>
    </xf>
    <xf numFmtId="3" fontId="5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4" fillId="0" borderId="2" xfId="12" applyNumberFormat="1" applyFont="1" applyFill="1" applyBorder="1" applyAlignment="1">
      <alignment horizontal="center" vertical="center" wrapText="1"/>
    </xf>
    <xf numFmtId="1" fontId="54" fillId="0" borderId="2" xfId="12" applyNumberFormat="1" applyFont="1" applyFill="1" applyBorder="1" applyAlignment="1">
      <alignment horizontal="center" vertical="center" wrapText="1"/>
    </xf>
    <xf numFmtId="164" fontId="5" fillId="0" borderId="15" xfId="7" applyNumberFormat="1" applyFont="1" applyFill="1" applyBorder="1" applyAlignment="1">
      <alignment horizontal="center" vertical="center"/>
    </xf>
    <xf numFmtId="3" fontId="5" fillId="0" borderId="15" xfId="7" applyNumberFormat="1" applyFont="1" applyFill="1" applyBorder="1" applyAlignment="1">
      <alignment horizontal="center" vertical="center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2" xfId="9" applyNumberFormat="1" applyFont="1" applyFill="1" applyBorder="1" applyAlignment="1">
      <alignment horizontal="center" vertical="center" wrapText="1"/>
    </xf>
    <xf numFmtId="164" fontId="5" fillId="0" borderId="2" xfId="7" applyNumberFormat="1" applyFont="1" applyFill="1" applyBorder="1" applyAlignment="1">
      <alignment horizontal="center" vertical="center"/>
    </xf>
    <xf numFmtId="3" fontId="5" fillId="0" borderId="2" xfId="7" applyNumberFormat="1" applyFont="1" applyFill="1" applyBorder="1" applyAlignment="1">
      <alignment horizontal="center" vertical="center"/>
    </xf>
    <xf numFmtId="164" fontId="6" fillId="0" borderId="8" xfId="7" applyNumberFormat="1" applyFont="1" applyFill="1" applyBorder="1" applyAlignment="1">
      <alignment horizontal="center" vertical="center"/>
    </xf>
    <xf numFmtId="164" fontId="5" fillId="0" borderId="1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4" fontId="5" fillId="0" borderId="16" xfId="7" applyNumberFormat="1" applyFont="1" applyFill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left" vertical="center" wrapText="1" indent="2"/>
    </xf>
    <xf numFmtId="1" fontId="17" fillId="0" borderId="0" xfId="10" applyNumberFormat="1" applyFont="1" applyFill="1" applyProtection="1">
      <protection locked="0"/>
    </xf>
    <xf numFmtId="0" fontId="5" fillId="0" borderId="5" xfId="7" applyFont="1" applyFill="1" applyBorder="1" applyAlignment="1">
      <alignment horizontal="center" vertical="center" wrapText="1"/>
    </xf>
    <xf numFmtId="165" fontId="5" fillId="0" borderId="5" xfId="7" applyNumberFormat="1" applyFont="1" applyFill="1" applyBorder="1" applyAlignment="1">
      <alignment horizontal="center" vertical="center"/>
    </xf>
    <xf numFmtId="165" fontId="21" fillId="0" borderId="2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0" fontId="29" fillId="0" borderId="13" xfId="14" applyFont="1" applyFill="1" applyBorder="1" applyAlignment="1">
      <alignment vertical="center" wrapText="1"/>
    </xf>
    <xf numFmtId="165" fontId="25" fillId="0" borderId="5" xfId="14" applyNumberFormat="1" applyFont="1" applyFill="1" applyBorder="1" applyAlignment="1">
      <alignment horizontal="center" vertical="center" wrapText="1"/>
    </xf>
    <xf numFmtId="3" fontId="28" fillId="0" borderId="2" xfId="14" applyNumberFormat="1" applyFont="1" applyFill="1" applyBorder="1" applyAlignment="1">
      <alignment horizontal="center" vertical="center"/>
    </xf>
    <xf numFmtId="3" fontId="31" fillId="0" borderId="2" xfId="14" applyNumberFormat="1" applyFont="1" applyFill="1" applyBorder="1" applyAlignment="1">
      <alignment horizontal="center" vertical="center" wrapText="1"/>
    </xf>
    <xf numFmtId="0" fontId="29" fillId="0" borderId="11" xfId="14" applyFont="1" applyFill="1" applyBorder="1" applyAlignment="1">
      <alignment vertical="center"/>
    </xf>
    <xf numFmtId="0" fontId="29" fillId="0" borderId="13" xfId="14" applyFont="1" applyFill="1" applyBorder="1" applyAlignment="1">
      <alignment vertical="center"/>
    </xf>
    <xf numFmtId="3" fontId="21" fillId="0" borderId="2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 wrapText="1"/>
    </xf>
    <xf numFmtId="3" fontId="25" fillId="0" borderId="2" xfId="14" applyNumberFormat="1" applyFont="1" applyFill="1" applyBorder="1" applyAlignment="1">
      <alignment horizontal="center" vertical="center"/>
    </xf>
    <xf numFmtId="165" fontId="21" fillId="0" borderId="5" xfId="14" applyNumberFormat="1" applyFont="1" applyFill="1" applyBorder="1" applyAlignment="1">
      <alignment horizontal="center" vertical="center" wrapText="1"/>
    </xf>
    <xf numFmtId="165" fontId="21" fillId="0" borderId="3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/>
    </xf>
    <xf numFmtId="3" fontId="42" fillId="0" borderId="2" xfId="14" applyNumberFormat="1" applyFont="1" applyFill="1" applyBorder="1" applyAlignment="1">
      <alignment horizontal="center" vertical="center"/>
    </xf>
    <xf numFmtId="165" fontId="25" fillId="0" borderId="2" xfId="14" applyNumberFormat="1" applyFont="1" applyFill="1" applyBorder="1" applyAlignment="1">
      <alignment horizontal="center" vertical="center" wrapText="1"/>
    </xf>
    <xf numFmtId="3" fontId="33" fillId="0" borderId="3" xfId="14" applyNumberFormat="1" applyFont="1" applyFill="1" applyBorder="1" applyAlignment="1">
      <alignment horizontal="center" vertical="center"/>
    </xf>
    <xf numFmtId="0" fontId="4" fillId="0" borderId="2" xfId="3" applyFont="1" applyBorder="1"/>
    <xf numFmtId="3" fontId="4" fillId="0" borderId="2" xfId="3" applyNumberFormat="1" applyFont="1" applyBorder="1" applyAlignment="1">
      <alignment horizontal="center"/>
    </xf>
    <xf numFmtId="3" fontId="1" fillId="0" borderId="0" xfId="7" applyNumberFormat="1" applyFont="1"/>
    <xf numFmtId="1" fontId="60" fillId="0" borderId="2" xfId="1" applyNumberFormat="1" applyFont="1" applyFill="1" applyBorder="1" applyAlignment="1">
      <alignment horizontal="center" vertical="center" wrapText="1"/>
    </xf>
    <xf numFmtId="1" fontId="21" fillId="0" borderId="2" xfId="1" applyNumberFormat="1" applyFont="1" applyFill="1" applyBorder="1" applyAlignment="1">
      <alignment horizontal="center" vertical="center" wrapText="1"/>
    </xf>
    <xf numFmtId="3" fontId="31" fillId="0" borderId="2" xfId="14" applyNumberFormat="1" applyFont="1" applyFill="1" applyBorder="1" applyAlignment="1">
      <alignment horizontal="center" vertical="center"/>
    </xf>
    <xf numFmtId="164" fontId="56" fillId="0" borderId="2" xfId="14" applyNumberFormat="1" applyFont="1" applyFill="1" applyBorder="1" applyAlignment="1">
      <alignment horizontal="center" vertical="center"/>
    </xf>
    <xf numFmtId="164" fontId="58" fillId="0" borderId="1" xfId="1" applyNumberFormat="1" applyFont="1" applyFill="1" applyBorder="1" applyAlignment="1">
      <alignment horizontal="center" vertical="center" wrapText="1"/>
    </xf>
    <xf numFmtId="164" fontId="58" fillId="0" borderId="2" xfId="1" applyNumberFormat="1" applyFont="1" applyFill="1" applyBorder="1" applyAlignment="1">
      <alignment horizontal="center" vertical="center" wrapText="1"/>
    </xf>
    <xf numFmtId="164" fontId="57" fillId="0" borderId="2" xfId="14" applyNumberFormat="1" applyFont="1" applyFill="1" applyBorder="1" applyAlignment="1">
      <alignment horizontal="center" vertical="center"/>
    </xf>
    <xf numFmtId="164" fontId="24" fillId="0" borderId="1" xfId="14" applyNumberFormat="1" applyFont="1" applyFill="1" applyBorder="1" applyAlignment="1">
      <alignment horizontal="center" vertical="center"/>
    </xf>
    <xf numFmtId="164" fontId="24" fillId="0" borderId="2" xfId="14" applyNumberFormat="1" applyFont="1" applyFill="1" applyBorder="1" applyAlignment="1">
      <alignment horizontal="center" vertical="center"/>
    </xf>
    <xf numFmtId="3" fontId="26" fillId="0" borderId="2" xfId="14" applyNumberFormat="1" applyFont="1" applyFill="1" applyBorder="1" applyAlignment="1">
      <alignment horizontal="center" vertical="center"/>
    </xf>
    <xf numFmtId="3" fontId="31" fillId="0" borderId="1" xfId="14" applyNumberFormat="1" applyFont="1" applyFill="1" applyBorder="1" applyAlignment="1">
      <alignment horizontal="center" vertical="center"/>
    </xf>
    <xf numFmtId="164" fontId="56" fillId="0" borderId="5" xfId="14" applyNumberFormat="1" applyFont="1" applyFill="1" applyBorder="1" applyAlignment="1">
      <alignment horizontal="center" vertical="center"/>
    </xf>
    <xf numFmtId="164" fontId="57" fillId="0" borderId="5" xfId="14" applyNumberFormat="1" applyFont="1" applyFill="1" applyBorder="1" applyAlignment="1">
      <alignment horizontal="center" vertical="center"/>
    </xf>
    <xf numFmtId="164" fontId="27" fillId="0" borderId="5" xfId="14" applyNumberFormat="1" applyFont="1" applyFill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center" vertical="center" wrapText="1"/>
    </xf>
    <xf numFmtId="164" fontId="30" fillId="0" borderId="2" xfId="1" applyNumberFormat="1" applyFont="1" applyFill="1" applyBorder="1" applyAlignment="1">
      <alignment horizontal="center" vertical="center" wrapText="1"/>
    </xf>
    <xf numFmtId="3" fontId="26" fillId="0" borderId="5" xfId="14" applyNumberFormat="1" applyFont="1" applyFill="1" applyBorder="1" applyAlignment="1">
      <alignment horizontal="center" vertical="center"/>
    </xf>
    <xf numFmtId="3" fontId="27" fillId="0" borderId="5" xfId="1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165" fontId="21" fillId="0" borderId="1" xfId="14" applyNumberFormat="1" applyFont="1" applyFill="1" applyBorder="1" applyAlignment="1">
      <alignment horizontal="center" vertical="center" wrapText="1"/>
    </xf>
    <xf numFmtId="3" fontId="26" fillId="0" borderId="1" xfId="14" applyNumberFormat="1" applyFont="1" applyFill="1" applyBorder="1" applyAlignment="1">
      <alignment horizontal="center" vertical="center"/>
    </xf>
    <xf numFmtId="3" fontId="27" fillId="0" borderId="1" xfId="14" applyNumberFormat="1" applyFont="1" applyFill="1" applyBorder="1" applyAlignment="1">
      <alignment horizontal="center" vertical="center"/>
    </xf>
    <xf numFmtId="3" fontId="30" fillId="0" borderId="1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13" xfId="1" applyNumberFormat="1" applyFont="1" applyFill="1" applyBorder="1" applyAlignment="1">
      <alignment horizontal="center" vertical="center"/>
    </xf>
    <xf numFmtId="3" fontId="26" fillId="0" borderId="13" xfId="1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49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vertical="top"/>
      <protection locked="0"/>
    </xf>
    <xf numFmtId="1" fontId="49" fillId="0" borderId="9" xfId="10" applyNumberFormat="1" applyFont="1" applyFill="1" applyBorder="1" applyAlignment="1" applyProtection="1">
      <alignment vertical="top"/>
      <protection locked="0"/>
    </xf>
    <xf numFmtId="165" fontId="11" fillId="0" borderId="0" xfId="10" applyNumberFormat="1" applyFont="1" applyFill="1" applyAlignment="1" applyProtection="1">
      <alignment horizontal="center" vertical="top"/>
      <protection locked="0"/>
    </xf>
    <xf numFmtId="1" fontId="1" fillId="0" borderId="0" xfId="10" applyNumberFormat="1" applyFont="1" applyFill="1" applyAlignment="1" applyProtection="1">
      <alignment vertical="top"/>
      <protection locked="0"/>
    </xf>
    <xf numFmtId="1" fontId="12" fillId="0" borderId="0" xfId="10" applyNumberFormat="1" applyFont="1" applyFill="1" applyAlignment="1" applyProtection="1">
      <alignment horizontal="right" vertical="top"/>
      <protection locked="0"/>
    </xf>
    <xf numFmtId="1" fontId="11" fillId="0" borderId="0" xfId="10" applyNumberFormat="1" applyFont="1" applyFill="1" applyAlignment="1" applyProtection="1">
      <alignment horizontal="center" vertical="top"/>
      <protection locked="0"/>
    </xf>
    <xf numFmtId="1" fontId="51" fillId="0" borderId="2" xfId="10" applyNumberFormat="1" applyFont="1" applyFill="1" applyBorder="1" applyAlignment="1">
      <alignment horizontal="center" vertical="center" wrapText="1"/>
    </xf>
    <xf numFmtId="1" fontId="50" fillId="0" borderId="2" xfId="10" applyNumberFormat="1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>
      <alignment horizontal="center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3" fontId="52" fillId="0" borderId="2" xfId="10" applyNumberFormat="1" applyFont="1" applyFill="1" applyBorder="1" applyAlignment="1">
      <alignment horizontal="center" vertical="center" wrapText="1"/>
    </xf>
    <xf numFmtId="165" fontId="52" fillId="0" borderId="2" xfId="10" applyNumberFormat="1" applyFont="1" applyFill="1" applyBorder="1" applyAlignment="1">
      <alignment horizontal="center" vertical="center" wrapText="1"/>
    </xf>
    <xf numFmtId="3" fontId="4" fillId="0" borderId="2" xfId="10" applyNumberFormat="1" applyFont="1" applyFill="1" applyBorder="1" applyAlignment="1" applyProtection="1">
      <alignment horizontal="center" vertical="center"/>
      <protection locked="0"/>
    </xf>
    <xf numFmtId="3" fontId="1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3" xfId="7" applyNumberFormat="1" applyFont="1" applyFill="1" applyBorder="1" applyAlignment="1">
      <alignment horizontal="center" vertical="center" wrapText="1"/>
    </xf>
    <xf numFmtId="1" fontId="5" fillId="0" borderId="5" xfId="7" applyNumberFormat="1" applyFont="1" applyFill="1" applyBorder="1" applyAlignment="1">
      <alignment horizontal="center" vertical="center" wrapText="1"/>
    </xf>
    <xf numFmtId="1" fontId="5" fillId="0" borderId="2" xfId="7" applyNumberFormat="1" applyFont="1" applyFill="1" applyBorder="1" applyAlignment="1">
      <alignment horizontal="center" vertical="center" wrapText="1"/>
    </xf>
    <xf numFmtId="1" fontId="5" fillId="0" borderId="1" xfId="7" applyNumberFormat="1" applyFont="1" applyFill="1" applyBorder="1" applyAlignment="1">
      <alignment horizontal="center" vertical="center" wrapText="1"/>
    </xf>
    <xf numFmtId="1" fontId="5" fillId="0" borderId="15" xfId="7" applyNumberFormat="1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/>
    </xf>
    <xf numFmtId="1" fontId="48" fillId="0" borderId="1" xfId="7" applyNumberFormat="1" applyFont="1" applyFill="1" applyBorder="1" applyAlignment="1">
      <alignment horizontal="center" vertical="center" wrapText="1"/>
    </xf>
    <xf numFmtId="1" fontId="61" fillId="0" borderId="1" xfId="7" applyNumberFormat="1" applyFont="1" applyFill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7" applyBorder="1" applyAlignment="1">
      <alignment horizontal="center" vertical="center" wrapText="1"/>
    </xf>
    <xf numFmtId="49" fontId="1" fillId="0" borderId="3" xfId="7" applyNumberFormat="1" applyFill="1" applyBorder="1" applyAlignment="1">
      <alignment horizontal="center" vertical="center" wrapText="1"/>
    </xf>
    <xf numFmtId="49" fontId="1" fillId="0" borderId="2" xfId="7" applyNumberFormat="1" applyBorder="1" applyAlignment="1">
      <alignment horizontal="center" vertical="center" wrapText="1"/>
    </xf>
    <xf numFmtId="2" fontId="4" fillId="0" borderId="2" xfId="3" applyNumberFormat="1" applyFont="1" applyBorder="1" applyAlignment="1">
      <alignment wrapText="1"/>
    </xf>
    <xf numFmtId="1" fontId="4" fillId="0" borderId="2" xfId="3" applyNumberFormat="1" applyFont="1" applyBorder="1" applyAlignment="1">
      <alignment horizontal="center" wrapText="1"/>
    </xf>
    <xf numFmtId="1" fontId="4" fillId="0" borderId="2" xfId="3" applyNumberFormat="1" applyFont="1" applyFill="1" applyBorder="1" applyAlignment="1">
      <alignment horizontal="center" wrapText="1"/>
    </xf>
    <xf numFmtId="165" fontId="4" fillId="0" borderId="2" xfId="3" applyNumberFormat="1" applyFont="1" applyFill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3" fontId="38" fillId="0" borderId="1" xfId="14" applyNumberFormat="1" applyFont="1" applyFill="1" applyBorder="1" applyAlignment="1">
      <alignment horizontal="center" vertical="center"/>
    </xf>
    <xf numFmtId="3" fontId="28" fillId="0" borderId="1" xfId="14" applyNumberFormat="1" applyFont="1" applyFill="1" applyBorder="1" applyAlignment="1">
      <alignment horizontal="center" vertical="center"/>
    </xf>
    <xf numFmtId="3" fontId="59" fillId="0" borderId="2" xfId="14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wrapText="1"/>
    </xf>
    <xf numFmtId="0" fontId="4" fillId="0" borderId="4" xfId="3" applyFont="1" applyFill="1" applyBorder="1" applyAlignment="1">
      <alignment horizontal="center" vertical="center"/>
    </xf>
    <xf numFmtId="165" fontId="4" fillId="0" borderId="2" xfId="3" applyNumberFormat="1" applyFont="1" applyBorder="1" applyAlignment="1">
      <alignment horizontal="center"/>
    </xf>
    <xf numFmtId="2" fontId="4" fillId="0" borderId="1" xfId="3" applyNumberFormat="1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1" fontId="1" fillId="0" borderId="2" xfId="12" applyNumberFormat="1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 wrapText="1"/>
    </xf>
    <xf numFmtId="0" fontId="9" fillId="0" borderId="0" xfId="13" applyFont="1" applyFill="1" applyAlignment="1">
      <alignment horizontal="center" vertical="top" wrapText="1"/>
    </xf>
    <xf numFmtId="0" fontId="10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19" fillId="0" borderId="0" xfId="13" applyFont="1" applyFill="1" applyAlignment="1">
      <alignment horizontal="center" vertical="top" wrapText="1"/>
    </xf>
    <xf numFmtId="0" fontId="2" fillId="0" borderId="2" xfId="13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2" fillId="0" borderId="0" xfId="13" applyFont="1" applyFill="1" applyAlignment="1">
      <alignment horizontal="center" vertical="top" wrapText="1"/>
    </xf>
    <xf numFmtId="0" fontId="20" fillId="0" borderId="0" xfId="14" applyFont="1" applyFill="1" applyAlignment="1">
      <alignment horizontal="center"/>
    </xf>
    <xf numFmtId="0" fontId="22" fillId="0" borderId="0" xfId="14" applyFont="1" applyFill="1" applyAlignment="1">
      <alignment horizontal="center"/>
    </xf>
    <xf numFmtId="0" fontId="34" fillId="0" borderId="0" xfId="14" applyFont="1" applyFill="1" applyAlignment="1">
      <alignment horizontal="center"/>
    </xf>
    <xf numFmtId="0" fontId="35" fillId="0" borderId="0" xfId="14" applyFont="1" applyFill="1" applyAlignment="1">
      <alignment horizontal="center"/>
    </xf>
    <xf numFmtId="0" fontId="4" fillId="0" borderId="2" xfId="3" applyFont="1" applyFill="1" applyBorder="1" applyAlignment="1">
      <alignment horizontal="center"/>
    </xf>
    <xf numFmtId="2" fontId="4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39" fillId="0" borderId="0" xfId="14" applyFont="1" applyFill="1" applyAlignment="1">
      <alignment horizontal="center"/>
    </xf>
    <xf numFmtId="0" fontId="23" fillId="0" borderId="2" xfId="14" applyFont="1" applyFill="1" applyBorder="1" applyAlignment="1">
      <alignment horizontal="center"/>
    </xf>
    <xf numFmtId="0" fontId="20" fillId="0" borderId="4" xfId="14" applyFont="1" applyFill="1" applyBorder="1" applyAlignment="1">
      <alignment horizontal="center" vertical="center"/>
    </xf>
    <xf numFmtId="0" fontId="20" fillId="0" borderId="11" xfId="14" applyFont="1" applyFill="1" applyBorder="1" applyAlignment="1">
      <alignment horizontal="center" vertical="center"/>
    </xf>
    <xf numFmtId="0" fontId="20" fillId="0" borderId="13" xfId="14" applyFont="1" applyFill="1" applyBorder="1" applyAlignment="1">
      <alignment horizontal="center" vertical="center"/>
    </xf>
    <xf numFmtId="0" fontId="20" fillId="0" borderId="4" xfId="14" applyFont="1" applyFill="1" applyBorder="1" applyAlignment="1">
      <alignment horizontal="center" vertical="center" wrapText="1"/>
    </xf>
    <xf numFmtId="0" fontId="20" fillId="0" borderId="11" xfId="14" applyFont="1" applyFill="1" applyBorder="1" applyAlignment="1">
      <alignment horizontal="center" vertical="center" wrapText="1"/>
    </xf>
    <xf numFmtId="0" fontId="20" fillId="0" borderId="13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/>
    </xf>
    <xf numFmtId="0" fontId="3" fillId="0" borderId="0" xfId="3" applyFont="1" applyFill="1" applyAlignment="1">
      <alignment horizontal="center" vertical="center" wrapText="1"/>
    </xf>
    <xf numFmtId="0" fontId="33" fillId="0" borderId="2" xfId="14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3" fillId="0" borderId="2" xfId="3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11" xfId="3" applyNumberFormat="1" applyFont="1" applyBorder="1" applyAlignment="1">
      <alignment horizontal="center" vertical="center" wrapText="1"/>
    </xf>
    <xf numFmtId="0" fontId="3" fillId="0" borderId="13" xfId="3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2" fontId="38" fillId="0" borderId="2" xfId="14" applyNumberFormat="1" applyFont="1" applyFill="1" applyBorder="1" applyAlignment="1">
      <alignment horizontal="center" vertical="center" wrapText="1"/>
    </xf>
    <xf numFmtId="0" fontId="38" fillId="0" borderId="2" xfId="14" applyFont="1" applyFill="1" applyBorder="1" applyAlignment="1">
      <alignment horizontal="center" vertical="center" wrapText="1"/>
    </xf>
    <xf numFmtId="14" fontId="28" fillId="0" borderId="2" xfId="1" applyNumberFormat="1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 wrapText="1"/>
    </xf>
    <xf numFmtId="0" fontId="47" fillId="0" borderId="18" xfId="7" applyFont="1" applyFill="1" applyBorder="1" applyAlignment="1">
      <alignment horizontal="center" vertical="center" wrapText="1"/>
    </xf>
    <xf numFmtId="0" fontId="47" fillId="0" borderId="17" xfId="7" applyFont="1" applyFill="1" applyBorder="1" applyAlignment="1">
      <alignment horizontal="center" vertical="center" wrapText="1"/>
    </xf>
    <xf numFmtId="0" fontId="47" fillId="0" borderId="12" xfId="7" applyFont="1" applyFill="1" applyBorder="1" applyAlignment="1">
      <alignment horizontal="center" vertical="center" wrapText="1"/>
    </xf>
    <xf numFmtId="0" fontId="47" fillId="0" borderId="16" xfId="7" applyFont="1" applyFill="1" applyBorder="1" applyAlignment="1">
      <alignment horizontal="center" vertical="center" wrapText="1"/>
    </xf>
    <xf numFmtId="0" fontId="47" fillId="0" borderId="9" xfId="7" applyFont="1" applyFill="1" applyBorder="1" applyAlignment="1">
      <alignment horizontal="center" vertical="center" wrapText="1"/>
    </xf>
    <xf numFmtId="0" fontId="47" fillId="0" borderId="14" xfId="7" applyFont="1" applyFill="1" applyBorder="1" applyAlignment="1">
      <alignment horizontal="center" vertical="center" wrapText="1"/>
    </xf>
    <xf numFmtId="0" fontId="2" fillId="0" borderId="5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49" fillId="0" borderId="0" xfId="7" applyFont="1" applyAlignment="1">
      <alignment horizontal="center"/>
    </xf>
    <xf numFmtId="0" fontId="49" fillId="0" borderId="9" xfId="7" applyFont="1" applyFill="1" applyBorder="1" applyAlignment="1">
      <alignment horizontal="center" vertical="top" wrapText="1"/>
    </xf>
    <xf numFmtId="49" fontId="5" fillId="0" borderId="5" xfId="7" applyNumberFormat="1" applyFont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49" fillId="0" borderId="9" xfId="10" applyNumberFormat="1" applyFont="1" applyFill="1" applyBorder="1" applyAlignment="1" applyProtection="1">
      <alignment horizontal="center" vertical="top"/>
      <protection locked="0"/>
    </xf>
    <xf numFmtId="1" fontId="1" fillId="0" borderId="5" xfId="10" applyNumberFormat="1" applyFont="1" applyFill="1" applyBorder="1" applyAlignment="1">
      <alignment horizontal="center"/>
    </xf>
    <xf numFmtId="1" fontId="1" fillId="0" borderId="3" xfId="10" applyNumberFormat="1" applyFont="1" applyFill="1" applyBorder="1" applyAlignment="1">
      <alignment horizontal="center"/>
    </xf>
    <xf numFmtId="1" fontId="1" fillId="0" borderId="1" xfId="10" applyNumberFormat="1" applyFont="1" applyFill="1" applyBorder="1" applyAlignment="1">
      <alignment horizontal="center"/>
    </xf>
    <xf numFmtId="1" fontId="17" fillId="0" borderId="18" xfId="10" applyNumberFormat="1" applyFont="1" applyFill="1" applyBorder="1" applyAlignment="1">
      <alignment horizontal="center" vertical="center" wrapText="1"/>
    </xf>
    <xf numFmtId="1" fontId="17" fillId="0" borderId="17" xfId="10" applyNumberFormat="1" applyFont="1" applyFill="1" applyBorder="1" applyAlignment="1">
      <alignment horizontal="center" vertical="center" wrapText="1"/>
    </xf>
    <xf numFmtId="1" fontId="17" fillId="0" borderId="12" xfId="10" applyNumberFormat="1" applyFont="1" applyFill="1" applyBorder="1" applyAlignment="1">
      <alignment horizontal="center" vertical="center" wrapText="1"/>
    </xf>
    <xf numFmtId="1" fontId="17" fillId="0" borderId="19" xfId="10" applyNumberFormat="1" applyFont="1" applyFill="1" applyBorder="1" applyAlignment="1">
      <alignment horizontal="center" vertical="center" wrapText="1"/>
    </xf>
    <xf numFmtId="1" fontId="17" fillId="0" borderId="0" xfId="10" applyNumberFormat="1" applyFont="1" applyFill="1" applyBorder="1" applyAlignment="1">
      <alignment horizontal="center" vertical="center" wrapText="1"/>
    </xf>
    <xf numFmtId="1" fontId="17" fillId="0" borderId="20" xfId="10" applyNumberFormat="1" applyFont="1" applyFill="1" applyBorder="1" applyAlignment="1">
      <alignment horizontal="center" vertical="center" wrapText="1"/>
    </xf>
    <xf numFmtId="1" fontId="17" fillId="0" borderId="16" xfId="10" applyNumberFormat="1" applyFont="1" applyFill="1" applyBorder="1" applyAlignment="1">
      <alignment horizontal="center" vertical="center" wrapText="1"/>
    </xf>
    <xf numFmtId="1" fontId="17" fillId="0" borderId="9" xfId="10" applyNumberFormat="1" applyFont="1" applyFill="1" applyBorder="1" applyAlignment="1">
      <alignment horizontal="center" vertical="center" wrapText="1"/>
    </xf>
    <xf numFmtId="1" fontId="17" fillId="0" borderId="14" xfId="10" applyNumberFormat="1" applyFont="1" applyFill="1" applyBorder="1" applyAlignment="1">
      <alignment horizontal="center" vertical="center" wrapText="1"/>
    </xf>
    <xf numFmtId="1" fontId="17" fillId="0" borderId="2" xfId="10" applyNumberFormat="1" applyFont="1" applyFill="1" applyBorder="1" applyAlignment="1">
      <alignment horizontal="center" vertical="center" wrapText="1"/>
    </xf>
    <xf numFmtId="1" fontId="17" fillId="0" borderId="5" xfId="10" applyNumberFormat="1" applyFont="1" applyFill="1" applyBorder="1" applyAlignment="1">
      <alignment horizontal="center" vertical="center" wrapText="1"/>
    </xf>
    <xf numFmtId="1" fontId="17" fillId="0" borderId="0" xfId="10" applyNumberFormat="1" applyFont="1" applyFill="1" applyAlignment="1">
      <alignment horizontal="center" vertical="center" wrapText="1"/>
    </xf>
    <xf numFmtId="1" fontId="51" fillId="0" borderId="2" xfId="10" applyNumberFormat="1" applyFont="1" applyFill="1" applyBorder="1" applyAlignment="1">
      <alignment horizontal="center" vertical="center" wrapText="1"/>
    </xf>
    <xf numFmtId="1" fontId="1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5" xfId="10" applyNumberFormat="1" applyFont="1" applyFill="1" applyBorder="1" applyAlignment="1">
      <alignment horizontal="center" vertical="center" wrapText="1"/>
    </xf>
    <xf numFmtId="1" fontId="50" fillId="0" borderId="1" xfId="10" applyNumberFormat="1" applyFont="1" applyFill="1" applyBorder="1" applyAlignment="1">
      <alignment horizontal="center" vertical="center" wrapText="1"/>
    </xf>
    <xf numFmtId="1" fontId="51" fillId="0" borderId="4" xfId="10" applyNumberFormat="1" applyFont="1" applyFill="1" applyBorder="1" applyAlignment="1">
      <alignment horizontal="center" vertical="center" wrapText="1"/>
    </xf>
    <xf numFmtId="1" fontId="51" fillId="0" borderId="13" xfId="10" applyNumberFormat="1" applyFont="1" applyFill="1" applyBorder="1" applyAlignment="1">
      <alignment horizontal="center" vertical="center" wrapText="1"/>
    </xf>
    <xf numFmtId="1" fontId="40" fillId="0" borderId="2" xfId="10" applyNumberFormat="1" applyFont="1" applyFill="1" applyBorder="1" applyAlignment="1">
      <alignment horizontal="center" vertical="center" wrapText="1"/>
    </xf>
    <xf numFmtId="1" fontId="1" fillId="0" borderId="5" xfId="10" applyNumberFormat="1" applyFont="1" applyFill="1" applyBorder="1" applyAlignment="1" applyProtection="1">
      <alignment horizontal="center" vertical="center"/>
      <protection locked="0"/>
    </xf>
    <xf numFmtId="1" fontId="1" fillId="0" borderId="1" xfId="10" applyNumberFormat="1" applyFont="1" applyFill="1" applyBorder="1" applyAlignment="1" applyProtection="1">
      <alignment horizontal="center" vertical="center"/>
      <protection locked="0"/>
    </xf>
    <xf numFmtId="1" fontId="51" fillId="0" borderId="18" xfId="10" applyNumberFormat="1" applyFont="1" applyFill="1" applyBorder="1" applyAlignment="1">
      <alignment horizontal="center" vertical="center" wrapText="1"/>
    </xf>
    <xf numFmtId="1" fontId="51" fillId="0" borderId="12" xfId="10" applyNumberFormat="1" applyFont="1" applyFill="1" applyBorder="1" applyAlignment="1">
      <alignment horizontal="center" vertical="center" wrapText="1"/>
    </xf>
    <xf numFmtId="1" fontId="11" fillId="0" borderId="5" xfId="10" applyNumberFormat="1" applyFont="1" applyFill="1" applyBorder="1" applyAlignment="1">
      <alignment horizontal="center" vertical="center" wrapText="1"/>
    </xf>
    <xf numFmtId="1" fontId="11" fillId="0" borderId="1" xfId="10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165" fontId="4" fillId="0" borderId="0" xfId="3" applyNumberFormat="1" applyFont="1"/>
    <xf numFmtId="3" fontId="4" fillId="0" borderId="1" xfId="3" applyNumberFormat="1" applyFont="1" applyFill="1" applyBorder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</cellXfs>
  <cellStyles count="15">
    <cellStyle name="Звичайний" xfId="0" builtinId="0"/>
    <cellStyle name="Звичайний 2 3" xfId="1"/>
    <cellStyle name="Звичайний 3 2" xfId="2"/>
    <cellStyle name="Обычный 2" xfId="3"/>
    <cellStyle name="Обычный 2 2" xfId="4"/>
    <cellStyle name="Обычный 4" xfId="5"/>
    <cellStyle name="Обычный 5" xfId="6"/>
    <cellStyle name="Обычный 6" xfId="7"/>
    <cellStyle name="Обычный 6 2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5"/>
  <sheetViews>
    <sheetView topLeftCell="B1" zoomScaleSheetLayoutView="85" workbookViewId="0">
      <selection activeCell="H17" sqref="H17"/>
    </sheetView>
  </sheetViews>
  <sheetFormatPr defaultColWidth="9.140625" defaultRowHeight="12.75" x14ac:dyDescent="0.2"/>
  <cols>
    <col min="1" max="1" width="1.28515625" style="18" hidden="1" customWidth="1"/>
    <col min="2" max="2" width="25.28515625" style="18" customWidth="1"/>
    <col min="3" max="6" width="14.7109375" style="18" customWidth="1"/>
    <col min="7" max="16384" width="9.140625" style="18"/>
  </cols>
  <sheetData>
    <row r="1" spans="1:14" s="1" customFormat="1" ht="22.5" x14ac:dyDescent="0.25">
      <c r="A1" s="350" t="s">
        <v>5</v>
      </c>
      <c r="B1" s="350"/>
      <c r="C1" s="350"/>
      <c r="D1" s="350"/>
      <c r="E1" s="350"/>
      <c r="F1" s="350"/>
    </row>
    <row r="2" spans="1:14" s="1" customFormat="1" ht="22.5" x14ac:dyDescent="0.25">
      <c r="A2" s="350" t="s">
        <v>6</v>
      </c>
      <c r="B2" s="350"/>
      <c r="C2" s="350"/>
      <c r="D2" s="350"/>
      <c r="E2" s="350"/>
      <c r="F2" s="350"/>
    </row>
    <row r="3" spans="1:14" s="1" customFormat="1" ht="22.5" x14ac:dyDescent="0.25">
      <c r="A3" s="2"/>
      <c r="B3" s="351" t="s">
        <v>288</v>
      </c>
      <c r="C3" s="352"/>
      <c r="D3" s="352"/>
      <c r="E3" s="352"/>
      <c r="F3" s="352"/>
    </row>
    <row r="4" spans="1:14" s="1" customFormat="1" ht="17.45" customHeight="1" x14ac:dyDescent="0.25">
      <c r="A4" s="2"/>
      <c r="B4" s="353" t="s">
        <v>7</v>
      </c>
      <c r="C4" s="353"/>
      <c r="D4" s="353"/>
      <c r="E4" s="353"/>
      <c r="F4" s="353"/>
    </row>
    <row r="5" spans="1:14" s="1" customFormat="1" ht="17.45" customHeight="1" x14ac:dyDescent="0.25">
      <c r="A5" s="2"/>
      <c r="B5" s="353" t="s">
        <v>8</v>
      </c>
      <c r="C5" s="358"/>
      <c r="D5" s="358"/>
      <c r="E5" s="358"/>
      <c r="F5" s="358"/>
    </row>
    <row r="6" spans="1:14" s="1" customFormat="1" ht="16.5" customHeight="1" x14ac:dyDescent="0.25">
      <c r="A6" s="2"/>
      <c r="B6" s="2"/>
      <c r="C6" s="2"/>
      <c r="D6" s="2"/>
      <c r="E6" s="2"/>
      <c r="F6" s="3" t="s">
        <v>102</v>
      </c>
    </row>
    <row r="7" spans="1:14" s="5" customFormat="1" ht="24.75" customHeight="1" x14ac:dyDescent="0.25">
      <c r="A7" s="4"/>
      <c r="B7" s="354"/>
      <c r="C7" s="355" t="s">
        <v>505</v>
      </c>
      <c r="D7" s="355" t="s">
        <v>506</v>
      </c>
      <c r="E7" s="357" t="s">
        <v>10</v>
      </c>
      <c r="F7" s="357"/>
    </row>
    <row r="8" spans="1:14" s="5" customFormat="1" ht="33.75" customHeight="1" x14ac:dyDescent="0.25">
      <c r="A8" s="4"/>
      <c r="B8" s="354"/>
      <c r="C8" s="356"/>
      <c r="D8" s="356"/>
      <c r="E8" s="110" t="s">
        <v>0</v>
      </c>
      <c r="F8" s="110" t="s">
        <v>2</v>
      </c>
    </row>
    <row r="9" spans="1:14" s="6" customFormat="1" ht="27.75" customHeight="1" x14ac:dyDescent="0.25">
      <c r="B9" s="7" t="s">
        <v>285</v>
      </c>
      <c r="C9" s="8">
        <f>SUM(C10:C14)</f>
        <v>564</v>
      </c>
      <c r="D9" s="8">
        <f>SUM(D10:D14)</f>
        <v>38</v>
      </c>
      <c r="E9" s="9">
        <f t="shared" ref="E9:E14" si="0">IF(C9=0,"",ROUND(D9/C9*100,1))</f>
        <v>6.7</v>
      </c>
      <c r="F9" s="8">
        <f>D9-C9</f>
        <v>-526</v>
      </c>
      <c r="H9" s="10"/>
      <c r="I9" s="10"/>
      <c r="J9" s="10"/>
      <c r="L9" s="11"/>
      <c r="N9" s="11"/>
    </row>
    <row r="10" spans="1:14" s="12" customFormat="1" ht="19.899999999999999" customHeight="1" x14ac:dyDescent="0.25">
      <c r="B10" s="13" t="s">
        <v>507</v>
      </c>
      <c r="C10" s="108">
        <v>71</v>
      </c>
      <c r="D10" s="108">
        <v>0</v>
      </c>
      <c r="E10" s="109">
        <f t="shared" si="0"/>
        <v>0</v>
      </c>
      <c r="F10" s="108">
        <f>D10-C10</f>
        <v>-71</v>
      </c>
      <c r="H10" s="10"/>
      <c r="I10" s="10"/>
      <c r="J10" s="16"/>
      <c r="K10" s="17"/>
      <c r="L10" s="11"/>
      <c r="N10" s="11"/>
    </row>
    <row r="11" spans="1:14" s="12" customFormat="1" ht="19.899999999999999" customHeight="1" x14ac:dyDescent="0.25">
      <c r="B11" s="13" t="s">
        <v>508</v>
      </c>
      <c r="C11" s="108">
        <v>59</v>
      </c>
      <c r="D11" s="108">
        <v>0</v>
      </c>
      <c r="E11" s="109">
        <f t="shared" si="0"/>
        <v>0</v>
      </c>
      <c r="F11" s="108">
        <f t="shared" ref="F11:F14" si="1">D11-C11</f>
        <v>-59</v>
      </c>
      <c r="H11" s="10"/>
      <c r="I11" s="10"/>
      <c r="J11" s="16"/>
      <c r="K11" s="17"/>
      <c r="L11" s="11"/>
      <c r="N11" s="11"/>
    </row>
    <row r="12" spans="1:14" s="12" customFormat="1" ht="19.899999999999999" customHeight="1" x14ac:dyDescent="0.25">
      <c r="B12" s="13" t="s">
        <v>509</v>
      </c>
      <c r="C12" s="108">
        <v>62</v>
      </c>
      <c r="D12" s="108">
        <v>0</v>
      </c>
      <c r="E12" s="109">
        <f t="shared" si="0"/>
        <v>0</v>
      </c>
      <c r="F12" s="108">
        <f t="shared" si="1"/>
        <v>-62</v>
      </c>
      <c r="H12" s="10"/>
      <c r="I12" s="10"/>
      <c r="J12" s="16"/>
      <c r="K12" s="17"/>
      <c r="L12" s="11"/>
      <c r="N12" s="11"/>
    </row>
    <row r="13" spans="1:14" s="12" customFormat="1" ht="19.899999999999999" customHeight="1" x14ac:dyDescent="0.25">
      <c r="B13" s="13" t="s">
        <v>510</v>
      </c>
      <c r="C13" s="108">
        <v>26</v>
      </c>
      <c r="D13" s="108">
        <v>0</v>
      </c>
      <c r="E13" s="109">
        <f t="shared" si="0"/>
        <v>0</v>
      </c>
      <c r="F13" s="108">
        <f t="shared" si="1"/>
        <v>-26</v>
      </c>
      <c r="H13" s="10"/>
      <c r="I13" s="10"/>
      <c r="J13" s="16"/>
      <c r="K13" s="17"/>
      <c r="L13" s="11"/>
      <c r="N13" s="11"/>
    </row>
    <row r="14" spans="1:14" s="12" customFormat="1" ht="19.899999999999999" customHeight="1" x14ac:dyDescent="0.25">
      <c r="B14" s="13" t="s">
        <v>511</v>
      </c>
      <c r="C14" s="108">
        <v>346</v>
      </c>
      <c r="D14" s="108">
        <v>38</v>
      </c>
      <c r="E14" s="109">
        <f t="shared" si="0"/>
        <v>11</v>
      </c>
      <c r="F14" s="108">
        <f t="shared" si="1"/>
        <v>-308</v>
      </c>
      <c r="H14" s="10"/>
      <c r="I14" s="10"/>
      <c r="J14" s="16"/>
      <c r="K14" s="17"/>
      <c r="L14" s="11"/>
      <c r="N14" s="11"/>
    </row>
    <row r="15" spans="1:14" ht="18.75" x14ac:dyDescent="0.2">
      <c r="H15" s="10"/>
      <c r="I15" s="10"/>
    </row>
  </sheetData>
  <mergeCells count="9">
    <mergeCell ref="A1:F1"/>
    <mergeCell ref="A2:F2"/>
    <mergeCell ref="B3:F3"/>
    <mergeCell ref="B4:F4"/>
    <mergeCell ref="B7:B8"/>
    <mergeCell ref="C7:C8"/>
    <mergeCell ref="D7:D8"/>
    <mergeCell ref="E7:F7"/>
    <mergeCell ref="B5:F5"/>
  </mergeCells>
  <phoneticPr fontId="63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zoomScale="80" zoomScaleNormal="80" zoomScaleSheetLayoutView="70" workbookViewId="0">
      <selection activeCell="M12" sqref="M12"/>
    </sheetView>
  </sheetViews>
  <sheetFormatPr defaultColWidth="10.28515625" defaultRowHeight="12.75" x14ac:dyDescent="0.2"/>
  <cols>
    <col min="1" max="1" width="53.710937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0" width="8.85546875" style="44" customWidth="1"/>
    <col min="251" max="251" width="37.140625" style="44" customWidth="1"/>
    <col min="252" max="253" width="10.5703125" style="44" customWidth="1"/>
    <col min="254" max="254" width="13" style="44" customWidth="1"/>
    <col min="255" max="16384" width="10.28515625" style="44"/>
  </cols>
  <sheetData>
    <row r="1" spans="1:11" s="35" customFormat="1" ht="22.5" x14ac:dyDescent="0.3">
      <c r="A1" s="361" t="s">
        <v>117</v>
      </c>
      <c r="B1" s="361"/>
      <c r="C1" s="361"/>
      <c r="D1" s="361"/>
      <c r="E1" s="361"/>
      <c r="F1" s="361"/>
      <c r="G1" s="361"/>
      <c r="H1" s="361"/>
      <c r="I1" s="361"/>
      <c r="J1" s="168"/>
    </row>
    <row r="2" spans="1:11" s="35" customFormat="1" ht="19.5" customHeight="1" x14ac:dyDescent="0.3">
      <c r="A2" s="373" t="s">
        <v>75</v>
      </c>
      <c r="B2" s="373"/>
      <c r="C2" s="373"/>
      <c r="D2" s="373"/>
      <c r="E2" s="373"/>
      <c r="F2" s="373"/>
      <c r="G2" s="373"/>
      <c r="H2" s="373"/>
      <c r="I2" s="373"/>
      <c r="J2" s="169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70" t="s">
        <v>102</v>
      </c>
    </row>
    <row r="4" spans="1:11" s="38" customFormat="1" ht="34.5" customHeight="1" x14ac:dyDescent="0.2">
      <c r="A4" s="374"/>
      <c r="B4" s="375" t="s">
        <v>514</v>
      </c>
      <c r="C4" s="376"/>
      <c r="D4" s="376"/>
      <c r="E4" s="377"/>
      <c r="F4" s="378" t="s">
        <v>513</v>
      </c>
      <c r="G4" s="379"/>
      <c r="H4" s="379"/>
      <c r="I4" s="380"/>
    </row>
    <row r="5" spans="1:11" s="38" customFormat="1" ht="69.75" customHeight="1" x14ac:dyDescent="0.2">
      <c r="A5" s="374"/>
      <c r="B5" s="198" t="s">
        <v>118</v>
      </c>
      <c r="C5" s="171" t="s">
        <v>119</v>
      </c>
      <c r="D5" s="198" t="s">
        <v>120</v>
      </c>
      <c r="E5" s="171" t="s">
        <v>119</v>
      </c>
      <c r="F5" s="198" t="s">
        <v>118</v>
      </c>
      <c r="G5" s="171" t="s">
        <v>119</v>
      </c>
      <c r="H5" s="198" t="s">
        <v>120</v>
      </c>
      <c r="I5" s="171" t="s">
        <v>119</v>
      </c>
    </row>
    <row r="6" spans="1:11" s="40" customFormat="1" ht="24" customHeight="1" x14ac:dyDescent="0.25">
      <c r="A6" s="172" t="s">
        <v>47</v>
      </c>
      <c r="B6" s="276">
        <v>3856</v>
      </c>
      <c r="C6" s="270">
        <f>IF('9'!C5=0,"",ROUND(B6/'9'!C5*100,1))</f>
        <v>53.9</v>
      </c>
      <c r="D6" s="276">
        <f>'9'!C5-'10'!B6</f>
        <v>3294</v>
      </c>
      <c r="E6" s="273">
        <f>100-C6</f>
        <v>46.1</v>
      </c>
      <c r="F6" s="276">
        <v>3141</v>
      </c>
      <c r="G6" s="270">
        <f>IF('9'!F5=0,"",ROUND(F6/'9'!F5*100,1))</f>
        <v>53.1</v>
      </c>
      <c r="H6" s="276">
        <f>'9'!F5-'10'!F6</f>
        <v>2775</v>
      </c>
      <c r="I6" s="273">
        <f>100-G6</f>
        <v>46.9</v>
      </c>
      <c r="K6" s="173"/>
    </row>
    <row r="7" spans="1:11" s="40" customFormat="1" ht="24" customHeight="1" x14ac:dyDescent="0.25">
      <c r="A7" s="174" t="s">
        <v>76</v>
      </c>
      <c r="B7" s="217">
        <f>SUM(B9:B27)</f>
        <v>3254</v>
      </c>
      <c r="C7" s="270">
        <f>IF('9'!C6=0,"",ROUND(B7/'9'!C6*100,1))</f>
        <v>52.9</v>
      </c>
      <c r="D7" s="217">
        <f>'9'!C6-'10'!B7</f>
        <v>2895</v>
      </c>
      <c r="E7" s="273">
        <f>100-C7</f>
        <v>47.1</v>
      </c>
      <c r="F7" s="217">
        <f>SUM(F9:F27)</f>
        <v>2648</v>
      </c>
      <c r="G7" s="270">
        <f>IF('9'!F6=0,"",ROUND(F7/'9'!F6*100,1))</f>
        <v>52.3</v>
      </c>
      <c r="H7" s="276">
        <f>'9'!F6-'10'!F7</f>
        <v>2419</v>
      </c>
      <c r="I7" s="273">
        <f>100-G7</f>
        <v>47.7</v>
      </c>
    </row>
    <row r="8" spans="1:11" s="40" customFormat="1" ht="15.75" x14ac:dyDescent="0.25">
      <c r="A8" s="175" t="s">
        <v>13</v>
      </c>
      <c r="B8" s="283"/>
      <c r="C8" s="278"/>
      <c r="D8" s="283"/>
      <c r="E8" s="279"/>
      <c r="F8" s="284"/>
      <c r="G8" s="280"/>
      <c r="H8" s="284"/>
      <c r="I8" s="279"/>
    </row>
    <row r="9" spans="1:11" ht="15.75" x14ac:dyDescent="0.2">
      <c r="A9" s="176" t="s">
        <v>14</v>
      </c>
      <c r="B9" s="291">
        <v>614</v>
      </c>
      <c r="C9" s="271">
        <f>IF('9'!C8=0,"",ROUND(B9/'9'!C8*100,1))</f>
        <v>32.4</v>
      </c>
      <c r="D9" s="277">
        <f>'9'!C8-'10'!B9</f>
        <v>1283</v>
      </c>
      <c r="E9" s="274">
        <f t="shared" ref="E9:E27" si="0">100-C9</f>
        <v>67.599999999999994</v>
      </c>
      <c r="F9" s="291">
        <v>516</v>
      </c>
      <c r="G9" s="281">
        <f>IF('9'!F8=0,"",ROUND(F9/'9'!F8*100,1))</f>
        <v>31.8</v>
      </c>
      <c r="H9" s="277">
        <f>'9'!F8-'10'!F9</f>
        <v>1107</v>
      </c>
      <c r="I9" s="274">
        <f t="shared" ref="I9:I27" si="1">100-G9</f>
        <v>68.2</v>
      </c>
      <c r="J9" s="43"/>
      <c r="K9" s="46"/>
    </row>
    <row r="10" spans="1:11" ht="15.75" x14ac:dyDescent="0.2">
      <c r="A10" s="42" t="s">
        <v>15</v>
      </c>
      <c r="B10" s="214">
        <v>0</v>
      </c>
      <c r="C10" s="271">
        <f>IF('9'!C9=0,"",ROUND(B10/'9'!C9*100,1))</f>
        <v>0</v>
      </c>
      <c r="D10" s="269">
        <f>'9'!C9-'10'!B10</f>
        <v>2</v>
      </c>
      <c r="E10" s="275">
        <f t="shared" si="0"/>
        <v>100</v>
      </c>
      <c r="F10" s="214">
        <v>0</v>
      </c>
      <c r="G10" s="282">
        <f>IF('9'!F9=0,"",ROUND(F10/'9'!F9*100,1))</f>
        <v>0</v>
      </c>
      <c r="H10" s="269">
        <f>'9'!F9-'10'!F10</f>
        <v>2</v>
      </c>
      <c r="I10" s="275">
        <f t="shared" si="1"/>
        <v>100</v>
      </c>
      <c r="J10" s="43"/>
      <c r="K10" s="46"/>
    </row>
    <row r="11" spans="1:11" s="47" customFormat="1" ht="15.75" x14ac:dyDescent="0.2">
      <c r="A11" s="42" t="s">
        <v>16</v>
      </c>
      <c r="B11" s="214">
        <v>274</v>
      </c>
      <c r="C11" s="271">
        <f>IF('9'!C10=0,"",ROUND(B11/'9'!C10*100,1))</f>
        <v>49.5</v>
      </c>
      <c r="D11" s="269">
        <f>'9'!C10-'10'!B11</f>
        <v>279</v>
      </c>
      <c r="E11" s="275">
        <f t="shared" si="0"/>
        <v>50.5</v>
      </c>
      <c r="F11" s="214">
        <v>216</v>
      </c>
      <c r="G11" s="282">
        <f>IF('9'!F10=0,"",ROUND(F11/'9'!F10*100,1))</f>
        <v>49.2</v>
      </c>
      <c r="H11" s="269">
        <f>'9'!F10-'10'!F11</f>
        <v>223</v>
      </c>
      <c r="I11" s="275">
        <f t="shared" si="1"/>
        <v>50.8</v>
      </c>
      <c r="J11" s="43"/>
      <c r="K11" s="46"/>
    </row>
    <row r="12" spans="1:11" ht="31.5" x14ac:dyDescent="0.2">
      <c r="A12" s="42" t="s">
        <v>17</v>
      </c>
      <c r="B12" s="214">
        <v>29</v>
      </c>
      <c r="C12" s="271">
        <f>IF('9'!C11=0,"",ROUND(B12/'9'!C11*100,1))</f>
        <v>43.3</v>
      </c>
      <c r="D12" s="269">
        <f>'9'!C11-'10'!B12</f>
        <v>38</v>
      </c>
      <c r="E12" s="275">
        <f t="shared" si="0"/>
        <v>56.7</v>
      </c>
      <c r="F12" s="214">
        <v>23</v>
      </c>
      <c r="G12" s="282">
        <f>IF('9'!F11=0,"",ROUND(F12/'9'!F11*100,1))</f>
        <v>42.6</v>
      </c>
      <c r="H12" s="269">
        <f>'9'!F11-'10'!F12</f>
        <v>31</v>
      </c>
      <c r="I12" s="275">
        <f t="shared" si="1"/>
        <v>57.4</v>
      </c>
      <c r="J12" s="43"/>
      <c r="K12" s="46"/>
    </row>
    <row r="13" spans="1:11" ht="26.25" customHeight="1" x14ac:dyDescent="0.2">
      <c r="A13" s="42" t="s">
        <v>18</v>
      </c>
      <c r="B13" s="214">
        <v>52</v>
      </c>
      <c r="C13" s="271">
        <f>IF('9'!C12=0,"",ROUND(B13/'9'!C12*100,1))</f>
        <v>47.7</v>
      </c>
      <c r="D13" s="269">
        <f>'9'!C12-'10'!B13</f>
        <v>57</v>
      </c>
      <c r="E13" s="275">
        <f t="shared" si="0"/>
        <v>52.3</v>
      </c>
      <c r="F13" s="214">
        <v>46</v>
      </c>
      <c r="G13" s="282">
        <f>IF('9'!F12=0,"",ROUND(F13/'9'!F12*100,1))</f>
        <v>47.9</v>
      </c>
      <c r="H13" s="269">
        <f>'9'!F12-'10'!F13</f>
        <v>50</v>
      </c>
      <c r="I13" s="275">
        <f t="shared" si="1"/>
        <v>52.1</v>
      </c>
      <c r="J13" s="43"/>
      <c r="K13" s="46"/>
    </row>
    <row r="14" spans="1:11" ht="15.75" x14ac:dyDescent="0.2">
      <c r="A14" s="42" t="s">
        <v>19</v>
      </c>
      <c r="B14" s="214">
        <v>15</v>
      </c>
      <c r="C14" s="271">
        <f>IF('9'!C13=0,"",ROUND(B14/'9'!C13*100,1))</f>
        <v>12.7</v>
      </c>
      <c r="D14" s="269">
        <f>'9'!C13-'10'!B14</f>
        <v>103</v>
      </c>
      <c r="E14" s="275">
        <f t="shared" si="0"/>
        <v>87.3</v>
      </c>
      <c r="F14" s="214">
        <v>11</v>
      </c>
      <c r="G14" s="282">
        <f>IF('9'!F13=0,"",ROUND(F14/'9'!F13*100,1))</f>
        <v>12.1</v>
      </c>
      <c r="H14" s="269">
        <f>'9'!F13-'10'!F14</f>
        <v>80</v>
      </c>
      <c r="I14" s="275">
        <f t="shared" si="1"/>
        <v>87.9</v>
      </c>
      <c r="J14" s="43"/>
      <c r="K14" s="46"/>
    </row>
    <row r="15" spans="1:11" ht="31.5" x14ac:dyDescent="0.2">
      <c r="A15" s="42" t="s">
        <v>20</v>
      </c>
      <c r="B15" s="214">
        <v>832</v>
      </c>
      <c r="C15" s="271">
        <f>IF('9'!C14=0,"",ROUND(B15/'9'!C14*100,1))</f>
        <v>71.7</v>
      </c>
      <c r="D15" s="269">
        <f>'9'!C14-'10'!B15</f>
        <v>329</v>
      </c>
      <c r="E15" s="275">
        <f t="shared" si="0"/>
        <v>28.299999999999997</v>
      </c>
      <c r="F15" s="214">
        <v>662</v>
      </c>
      <c r="G15" s="282">
        <f>IF('9'!F14=0,"",ROUND(F15/'9'!F14*100,1))</f>
        <v>71.900000000000006</v>
      </c>
      <c r="H15" s="269">
        <f>'9'!F14-'10'!F15</f>
        <v>259</v>
      </c>
      <c r="I15" s="275">
        <f t="shared" si="1"/>
        <v>28.099999999999994</v>
      </c>
      <c r="J15" s="43"/>
      <c r="K15" s="46"/>
    </row>
    <row r="16" spans="1:11" ht="31.5" x14ac:dyDescent="0.2">
      <c r="A16" s="42" t="s">
        <v>21</v>
      </c>
      <c r="B16" s="214">
        <v>186</v>
      </c>
      <c r="C16" s="271">
        <f>IF('9'!C15=0,"",ROUND(B16/'9'!C15*100,1))</f>
        <v>55.2</v>
      </c>
      <c r="D16" s="269">
        <f>'9'!C15-'10'!B16</f>
        <v>151</v>
      </c>
      <c r="E16" s="275">
        <f t="shared" si="0"/>
        <v>44.8</v>
      </c>
      <c r="F16" s="214">
        <v>144</v>
      </c>
      <c r="G16" s="282">
        <f>IF('9'!F15=0,"",ROUND(F16/'9'!F15*100,1))</f>
        <v>53.5</v>
      </c>
      <c r="H16" s="269">
        <f>'9'!F15-'10'!F16</f>
        <v>125</v>
      </c>
      <c r="I16" s="275">
        <f t="shared" si="1"/>
        <v>46.5</v>
      </c>
      <c r="J16" s="43"/>
      <c r="K16" s="46"/>
    </row>
    <row r="17" spans="1:11" ht="18.75" customHeight="1" x14ac:dyDescent="0.2">
      <c r="A17" s="42" t="s">
        <v>22</v>
      </c>
      <c r="B17" s="214">
        <v>182</v>
      </c>
      <c r="C17" s="271">
        <f>IF('9'!C16=0,"",ROUND(B17/'9'!C16*100,1))</f>
        <v>84.7</v>
      </c>
      <c r="D17" s="269">
        <f>'9'!C16-'10'!B17</f>
        <v>33</v>
      </c>
      <c r="E17" s="275">
        <f t="shared" si="0"/>
        <v>15.299999999999997</v>
      </c>
      <c r="F17" s="214">
        <v>160</v>
      </c>
      <c r="G17" s="282">
        <f>IF('9'!F16=0,"",ROUND(F17/'9'!F16*100,1))</f>
        <v>85.6</v>
      </c>
      <c r="H17" s="269">
        <f>'9'!F16-'10'!F17</f>
        <v>27</v>
      </c>
      <c r="I17" s="275">
        <f t="shared" si="1"/>
        <v>14.400000000000006</v>
      </c>
      <c r="J17" s="43"/>
      <c r="K17" s="46"/>
    </row>
    <row r="18" spans="1:11" ht="15.75" x14ac:dyDescent="0.2">
      <c r="A18" s="42" t="s">
        <v>23</v>
      </c>
      <c r="B18" s="214">
        <v>15</v>
      </c>
      <c r="C18" s="271">
        <f>IF('9'!C17=0,"",ROUND(B18/'9'!C17*100,1))</f>
        <v>37.5</v>
      </c>
      <c r="D18" s="269">
        <f>'9'!C17-'10'!B18</f>
        <v>25</v>
      </c>
      <c r="E18" s="275">
        <f t="shared" si="0"/>
        <v>62.5</v>
      </c>
      <c r="F18" s="214">
        <v>13</v>
      </c>
      <c r="G18" s="282">
        <f>IF('9'!F17=0,"",ROUND(F18/'9'!F17*100,1))</f>
        <v>39.4</v>
      </c>
      <c r="H18" s="269">
        <f>'9'!F17-'10'!F18</f>
        <v>20</v>
      </c>
      <c r="I18" s="275">
        <f t="shared" si="1"/>
        <v>60.6</v>
      </c>
      <c r="J18" s="43"/>
      <c r="K18" s="46"/>
    </row>
    <row r="19" spans="1:11" ht="15.75" x14ac:dyDescent="0.2">
      <c r="A19" s="42" t="s">
        <v>24</v>
      </c>
      <c r="B19" s="214">
        <v>62</v>
      </c>
      <c r="C19" s="271">
        <f>IF('9'!C18=0,"",ROUND(B19/'9'!C18*100,1))</f>
        <v>87.3</v>
      </c>
      <c r="D19" s="269">
        <f>'9'!C18-'10'!B19</f>
        <v>9</v>
      </c>
      <c r="E19" s="275">
        <f t="shared" si="0"/>
        <v>12.700000000000003</v>
      </c>
      <c r="F19" s="214">
        <v>44</v>
      </c>
      <c r="G19" s="282">
        <f>IF('9'!F18=0,"",ROUND(F19/'9'!F18*100,1))</f>
        <v>88</v>
      </c>
      <c r="H19" s="269">
        <f>'9'!F18-'10'!F19</f>
        <v>6</v>
      </c>
      <c r="I19" s="275">
        <f t="shared" si="1"/>
        <v>12</v>
      </c>
      <c r="J19" s="43"/>
      <c r="K19" s="46"/>
    </row>
    <row r="20" spans="1:11" ht="15.75" x14ac:dyDescent="0.2">
      <c r="A20" s="42" t="s">
        <v>25</v>
      </c>
      <c r="B20" s="214">
        <v>43</v>
      </c>
      <c r="C20" s="271">
        <f>IF('9'!C19=0,"",ROUND(B20/'9'!C19*100,1))</f>
        <v>55.8</v>
      </c>
      <c r="D20" s="269">
        <f>'9'!C19-'10'!B20</f>
        <v>34</v>
      </c>
      <c r="E20" s="275">
        <f t="shared" si="0"/>
        <v>44.2</v>
      </c>
      <c r="F20" s="214">
        <v>37</v>
      </c>
      <c r="G20" s="282">
        <f>IF('9'!F19=0,"",ROUND(F20/'9'!F19*100,1))</f>
        <v>56.9</v>
      </c>
      <c r="H20" s="269">
        <f>'9'!F19-'10'!F20</f>
        <v>28</v>
      </c>
      <c r="I20" s="275">
        <f t="shared" si="1"/>
        <v>43.1</v>
      </c>
      <c r="J20" s="43"/>
      <c r="K20" s="46"/>
    </row>
    <row r="21" spans="1:11" ht="15.75" x14ac:dyDescent="0.2">
      <c r="A21" s="42" t="s">
        <v>26</v>
      </c>
      <c r="B21" s="214">
        <v>88</v>
      </c>
      <c r="C21" s="271">
        <f>IF('9'!C20=0,"",ROUND(B21/'9'!C20*100,1))</f>
        <v>63.8</v>
      </c>
      <c r="D21" s="269">
        <f>'9'!C20-'10'!B21</f>
        <v>50</v>
      </c>
      <c r="E21" s="275">
        <f t="shared" si="0"/>
        <v>36.200000000000003</v>
      </c>
      <c r="F21" s="214">
        <v>73</v>
      </c>
      <c r="G21" s="282">
        <f>IF('9'!F20=0,"",ROUND(F21/'9'!F20*100,1))</f>
        <v>63.5</v>
      </c>
      <c r="H21" s="269">
        <f>'9'!F20-'10'!F21</f>
        <v>42</v>
      </c>
      <c r="I21" s="275">
        <f t="shared" si="1"/>
        <v>36.5</v>
      </c>
      <c r="J21" s="43"/>
      <c r="K21" s="46"/>
    </row>
    <row r="22" spans="1:11" ht="31.5" x14ac:dyDescent="0.2">
      <c r="A22" s="42" t="s">
        <v>27</v>
      </c>
      <c r="B22" s="214">
        <v>48</v>
      </c>
      <c r="C22" s="271">
        <f>IF('9'!C21=0,"",ROUND(B22/'9'!C21*100,1))</f>
        <v>55.2</v>
      </c>
      <c r="D22" s="269">
        <f>'9'!C21-'10'!B22</f>
        <v>39</v>
      </c>
      <c r="E22" s="275">
        <f t="shared" si="0"/>
        <v>44.8</v>
      </c>
      <c r="F22" s="214">
        <v>36</v>
      </c>
      <c r="G22" s="282">
        <f>IF('9'!F21=0,"",ROUND(F22/'9'!F21*100,1))</f>
        <v>54.5</v>
      </c>
      <c r="H22" s="269">
        <f>'9'!F21-'10'!F22</f>
        <v>30</v>
      </c>
      <c r="I22" s="275">
        <f t="shared" si="1"/>
        <v>45.5</v>
      </c>
      <c r="J22" s="43"/>
      <c r="K22" s="46"/>
    </row>
    <row r="23" spans="1:11" ht="31.5" x14ac:dyDescent="0.2">
      <c r="A23" s="42" t="s">
        <v>28</v>
      </c>
      <c r="B23" s="214">
        <v>403</v>
      </c>
      <c r="C23" s="271">
        <f>IF('9'!C22=0,"",ROUND(B23/'9'!C22*100,1))</f>
        <v>56.7</v>
      </c>
      <c r="D23" s="269">
        <f>'9'!C22-'10'!B23</f>
        <v>308</v>
      </c>
      <c r="E23" s="275">
        <f t="shared" si="0"/>
        <v>43.3</v>
      </c>
      <c r="F23" s="214">
        <v>338</v>
      </c>
      <c r="G23" s="282">
        <f>IF('9'!F22=0,"",ROUND(F23/'9'!F22*100,1))</f>
        <v>57.4</v>
      </c>
      <c r="H23" s="269">
        <f>'9'!F22-'10'!F23</f>
        <v>251</v>
      </c>
      <c r="I23" s="275">
        <f t="shared" si="1"/>
        <v>42.6</v>
      </c>
      <c r="J23" s="43"/>
      <c r="K23" s="46"/>
    </row>
    <row r="24" spans="1:11" ht="15.75" x14ac:dyDescent="0.2">
      <c r="A24" s="42" t="s">
        <v>29</v>
      </c>
      <c r="B24" s="214">
        <v>140</v>
      </c>
      <c r="C24" s="271">
        <f>IF('9'!C23=0,"",ROUND(B24/'9'!C23*100,1))</f>
        <v>66.400000000000006</v>
      </c>
      <c r="D24" s="269">
        <f>'9'!C23-'10'!B24</f>
        <v>71</v>
      </c>
      <c r="E24" s="275">
        <f t="shared" si="0"/>
        <v>33.599999999999994</v>
      </c>
      <c r="F24" s="214">
        <v>109</v>
      </c>
      <c r="G24" s="282">
        <f>IF('9'!F23=0,"",ROUND(F24/'9'!F23*100,1))</f>
        <v>62.3</v>
      </c>
      <c r="H24" s="269">
        <f>'9'!F23-'10'!F24</f>
        <v>66</v>
      </c>
      <c r="I24" s="275">
        <f t="shared" si="1"/>
        <v>37.700000000000003</v>
      </c>
      <c r="J24" s="43"/>
      <c r="K24" s="46"/>
    </row>
    <row r="25" spans="1:11" ht="19.5" customHeight="1" x14ac:dyDescent="0.2">
      <c r="A25" s="42" t="s">
        <v>30</v>
      </c>
      <c r="B25" s="214">
        <v>203</v>
      </c>
      <c r="C25" s="271">
        <f>IF('9'!C24=0,"",ROUND(B25/'9'!C24*100,1))</f>
        <v>76.900000000000006</v>
      </c>
      <c r="D25" s="269">
        <f>'9'!C24-'10'!B25</f>
        <v>61</v>
      </c>
      <c r="E25" s="275">
        <f t="shared" si="0"/>
        <v>23.099999999999994</v>
      </c>
      <c r="F25" s="214">
        <v>165</v>
      </c>
      <c r="G25" s="282">
        <f>IF('9'!F24=0,"",ROUND(F25/'9'!F24*100,1))</f>
        <v>75</v>
      </c>
      <c r="H25" s="269">
        <f>'9'!F24-'10'!F25</f>
        <v>55</v>
      </c>
      <c r="I25" s="275">
        <f t="shared" si="1"/>
        <v>25</v>
      </c>
      <c r="J25" s="43"/>
      <c r="K25" s="46"/>
    </row>
    <row r="26" spans="1:11" ht="15.75" x14ac:dyDescent="0.2">
      <c r="A26" s="42" t="s">
        <v>31</v>
      </c>
      <c r="B26" s="214">
        <v>41</v>
      </c>
      <c r="C26" s="271">
        <f>IF('9'!C25=0,"",ROUND(B26/'9'!C25*100,1))</f>
        <v>70.7</v>
      </c>
      <c r="D26" s="269">
        <f>'9'!C25-'10'!B26</f>
        <v>17</v>
      </c>
      <c r="E26" s="275">
        <f t="shared" si="0"/>
        <v>29.299999999999997</v>
      </c>
      <c r="F26" s="214">
        <v>34</v>
      </c>
      <c r="G26" s="282">
        <f>IF('9'!F25=0,"",ROUND(F26/'9'!F25*100,1))</f>
        <v>73.900000000000006</v>
      </c>
      <c r="H26" s="269">
        <f>'9'!F25-'10'!F26</f>
        <v>12</v>
      </c>
      <c r="I26" s="275">
        <f t="shared" si="1"/>
        <v>26.099999999999994</v>
      </c>
      <c r="J26" s="43"/>
      <c r="K26" s="46"/>
    </row>
    <row r="27" spans="1:11" ht="15.75" x14ac:dyDescent="0.2">
      <c r="A27" s="42" t="s">
        <v>32</v>
      </c>
      <c r="B27" s="214">
        <v>27</v>
      </c>
      <c r="C27" s="271">
        <f>IF('9'!C26=0,"",ROUND(B27/'9'!C26*100,1))</f>
        <v>81.8</v>
      </c>
      <c r="D27" s="269">
        <f>'9'!C26-'10'!B27</f>
        <v>6</v>
      </c>
      <c r="E27" s="275">
        <f t="shared" si="0"/>
        <v>18.200000000000003</v>
      </c>
      <c r="F27" s="214">
        <v>21</v>
      </c>
      <c r="G27" s="282">
        <f>IF('9'!F26=0,"",ROUND(F27/'9'!F26*100,1))</f>
        <v>80.8</v>
      </c>
      <c r="H27" s="269">
        <f>'9'!F26-'10'!F27</f>
        <v>5</v>
      </c>
      <c r="I27" s="275">
        <f t="shared" si="1"/>
        <v>19.200000000000003</v>
      </c>
      <c r="J27" s="43"/>
      <c r="K27" s="46"/>
    </row>
    <row r="28" spans="1:11" x14ac:dyDescent="0.2">
      <c r="A28" s="48"/>
      <c r="B28" s="102"/>
      <c r="C28" s="102"/>
      <c r="D28" s="177"/>
      <c r="E28" s="177"/>
      <c r="F28" s="102"/>
      <c r="G28" s="102"/>
      <c r="H28" s="102"/>
      <c r="I28" s="102"/>
    </row>
    <row r="29" spans="1:11" x14ac:dyDescent="0.2">
      <c r="A29" s="48"/>
      <c r="B29" s="102"/>
      <c r="C29" s="102"/>
      <c r="D29" s="102"/>
      <c r="E29" s="102"/>
      <c r="F29" s="102"/>
      <c r="G29" s="102"/>
      <c r="H29" s="102"/>
      <c r="I29" s="102"/>
    </row>
  </sheetData>
  <mergeCells count="5">
    <mergeCell ref="A1:I1"/>
    <mergeCell ref="A2:I2"/>
    <mergeCell ref="A4:A5"/>
    <mergeCell ref="B4:E4"/>
    <mergeCell ref="F4:I4"/>
  </mergeCells>
  <phoneticPr fontId="63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0" zoomScaleNormal="80" zoomScaleSheetLayoutView="80" workbookViewId="0">
      <selection activeCell="N13" sqref="N13"/>
    </sheetView>
  </sheetViews>
  <sheetFormatPr defaultColWidth="8.85546875" defaultRowHeight="18.75" x14ac:dyDescent="0.3"/>
  <cols>
    <col min="1" max="1" width="43.140625" style="44" customWidth="1"/>
    <col min="2" max="3" width="12.28515625" style="44" customWidth="1"/>
    <col min="4" max="4" width="13.7109375" style="44" customWidth="1"/>
    <col min="5" max="6" width="13.28515625" style="44" customWidth="1"/>
    <col min="7" max="7" width="13.7109375" style="44" customWidth="1"/>
    <col min="8" max="8" width="8.85546875" style="44"/>
    <col min="9" max="9" width="11.85546875" style="59" customWidth="1"/>
    <col min="10" max="15" width="11.28515625" style="44" customWidth="1"/>
    <col min="16" max="16384" width="8.85546875" style="44"/>
  </cols>
  <sheetData>
    <row r="1" spans="1:15" s="35" customFormat="1" ht="22.5" customHeight="1" x14ac:dyDescent="0.3">
      <c r="A1" s="361" t="s">
        <v>74</v>
      </c>
      <c r="B1" s="361"/>
      <c r="C1" s="361"/>
      <c r="D1" s="361"/>
      <c r="E1" s="361"/>
      <c r="F1" s="361"/>
      <c r="G1" s="361"/>
      <c r="I1" s="58"/>
    </row>
    <row r="2" spans="1:15" s="35" customFormat="1" ht="22.5" customHeight="1" x14ac:dyDescent="0.3">
      <c r="A2" s="381" t="s">
        <v>78</v>
      </c>
      <c r="B2" s="381"/>
      <c r="C2" s="381"/>
      <c r="D2" s="381"/>
      <c r="E2" s="381"/>
      <c r="F2" s="381"/>
      <c r="G2" s="381"/>
      <c r="I2" s="58"/>
    </row>
    <row r="3" spans="1:15" s="38" customFormat="1" ht="18.75" customHeight="1" x14ac:dyDescent="0.3">
      <c r="A3" s="36"/>
      <c r="B3" s="36"/>
      <c r="C3" s="36"/>
      <c r="D3" s="36"/>
      <c r="E3" s="36"/>
      <c r="F3" s="36"/>
      <c r="G3" s="22" t="s">
        <v>9</v>
      </c>
      <c r="I3" s="59"/>
    </row>
    <row r="4" spans="1:15" s="38" customFormat="1" ht="52.9" customHeight="1" x14ac:dyDescent="0.2">
      <c r="A4" s="100"/>
      <c r="B4" s="268" t="s">
        <v>505</v>
      </c>
      <c r="C4" s="268" t="s">
        <v>506</v>
      </c>
      <c r="D4" s="73" t="s">
        <v>46</v>
      </c>
      <c r="E4" s="267" t="s">
        <v>512</v>
      </c>
      <c r="F4" s="267" t="s">
        <v>513</v>
      </c>
      <c r="G4" s="73" t="s">
        <v>46</v>
      </c>
    </row>
    <row r="5" spans="1:15" s="54" customFormat="1" ht="31.5" customHeight="1" x14ac:dyDescent="0.3">
      <c r="A5" s="60" t="s">
        <v>79</v>
      </c>
      <c r="B5" s="217">
        <f>SUM(B6:B29)</f>
        <v>732</v>
      </c>
      <c r="C5" s="217">
        <f>SUM(C6:C29)</f>
        <v>553</v>
      </c>
      <c r="D5" s="247">
        <f t="shared" ref="D5:D29" si="0">IF(B5=0,"",ROUND(C5/B5*100,1))</f>
        <v>75.5</v>
      </c>
      <c r="E5" s="217">
        <f>SUM(E6:E29)</f>
        <v>544</v>
      </c>
      <c r="F5" s="217">
        <f>SUM(F6:F29)</f>
        <v>439</v>
      </c>
      <c r="G5" s="247">
        <f t="shared" ref="G5:G29" si="1">IF(E5=0,"",ROUND(F5/E5*100,1))</f>
        <v>80.7</v>
      </c>
      <c r="I5" s="59"/>
      <c r="J5" s="64"/>
      <c r="K5" s="64"/>
      <c r="L5" s="65"/>
      <c r="M5" s="65"/>
      <c r="N5" s="65"/>
      <c r="O5" s="65"/>
    </row>
    <row r="6" spans="1:15" ht="15.75" x14ac:dyDescent="0.2">
      <c r="A6" s="42" t="s">
        <v>49</v>
      </c>
      <c r="B6" s="214">
        <v>379</v>
      </c>
      <c r="C6" s="269">
        <v>246</v>
      </c>
      <c r="D6" s="247">
        <f t="shared" si="0"/>
        <v>64.900000000000006</v>
      </c>
      <c r="E6" s="214">
        <v>280</v>
      </c>
      <c r="F6" s="269">
        <v>204</v>
      </c>
      <c r="G6" s="247">
        <f t="shared" si="1"/>
        <v>72.900000000000006</v>
      </c>
      <c r="H6" s="43"/>
      <c r="I6" s="51"/>
      <c r="J6" s="51"/>
      <c r="K6" s="51"/>
      <c r="L6" s="51"/>
      <c r="M6" s="51"/>
      <c r="N6" s="51"/>
    </row>
    <row r="7" spans="1:15" ht="15.75" x14ac:dyDescent="0.2">
      <c r="A7" s="42" t="s">
        <v>50</v>
      </c>
      <c r="B7" s="214">
        <v>39</v>
      </c>
      <c r="C7" s="269">
        <v>17</v>
      </c>
      <c r="D7" s="247">
        <f t="shared" si="0"/>
        <v>43.6</v>
      </c>
      <c r="E7" s="214">
        <v>33</v>
      </c>
      <c r="F7" s="269">
        <v>14</v>
      </c>
      <c r="G7" s="247">
        <f t="shared" si="1"/>
        <v>42.4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5.75" x14ac:dyDescent="0.2">
      <c r="A8" s="42" t="s">
        <v>51</v>
      </c>
      <c r="B8" s="214">
        <v>0</v>
      </c>
      <c r="C8" s="269">
        <v>0</v>
      </c>
      <c r="D8" s="247" t="str">
        <f t="shared" si="0"/>
        <v/>
      </c>
      <c r="E8" s="214">
        <v>0</v>
      </c>
      <c r="F8" s="269">
        <v>0</v>
      </c>
      <c r="G8" s="247" t="str">
        <f t="shared" si="1"/>
        <v/>
      </c>
      <c r="H8" s="43"/>
      <c r="I8" s="44"/>
      <c r="J8" s="45"/>
    </row>
    <row r="9" spans="1:15" ht="15.75" x14ac:dyDescent="0.2">
      <c r="A9" s="42" t="s">
        <v>52</v>
      </c>
      <c r="B9" s="214">
        <v>3</v>
      </c>
      <c r="C9" s="269">
        <v>0</v>
      </c>
      <c r="D9" s="247">
        <f t="shared" si="0"/>
        <v>0</v>
      </c>
      <c r="E9" s="214">
        <v>1</v>
      </c>
      <c r="F9" s="269">
        <v>0</v>
      </c>
      <c r="G9" s="247">
        <f t="shared" si="1"/>
        <v>0</v>
      </c>
      <c r="H9" s="43"/>
      <c r="I9" s="44"/>
      <c r="J9" s="45"/>
      <c r="L9" s="52"/>
    </row>
    <row r="10" spans="1:15" ht="15.75" x14ac:dyDescent="0.2">
      <c r="A10" s="42" t="s">
        <v>53</v>
      </c>
      <c r="B10" s="214">
        <v>14</v>
      </c>
      <c r="C10" s="269">
        <v>10</v>
      </c>
      <c r="D10" s="247">
        <f t="shared" si="0"/>
        <v>71.400000000000006</v>
      </c>
      <c r="E10" s="214">
        <v>9</v>
      </c>
      <c r="F10" s="269">
        <v>6</v>
      </c>
      <c r="G10" s="247">
        <f t="shared" si="1"/>
        <v>66.7</v>
      </c>
      <c r="H10" s="43"/>
      <c r="I10" s="44"/>
      <c r="J10" s="45"/>
    </row>
    <row r="11" spans="1:15" ht="31.5" x14ac:dyDescent="0.2">
      <c r="A11" s="42" t="s">
        <v>54</v>
      </c>
      <c r="B11" s="214">
        <v>17</v>
      </c>
      <c r="C11" s="269">
        <v>34</v>
      </c>
      <c r="D11" s="247">
        <f t="shared" si="0"/>
        <v>200</v>
      </c>
      <c r="E11" s="214">
        <v>16</v>
      </c>
      <c r="F11" s="269">
        <v>27</v>
      </c>
      <c r="G11" s="247">
        <f t="shared" si="1"/>
        <v>168.8</v>
      </c>
      <c r="H11" s="43"/>
      <c r="I11" s="44"/>
      <c r="J11" s="45"/>
    </row>
    <row r="12" spans="1:15" ht="63" x14ac:dyDescent="0.2">
      <c r="A12" s="42" t="s">
        <v>55</v>
      </c>
      <c r="B12" s="214">
        <v>7</v>
      </c>
      <c r="C12" s="269">
        <v>64</v>
      </c>
      <c r="D12" s="247">
        <f t="shared" si="0"/>
        <v>914.3</v>
      </c>
      <c r="E12" s="214">
        <v>7</v>
      </c>
      <c r="F12" s="269">
        <v>40</v>
      </c>
      <c r="G12" s="247">
        <f t="shared" si="1"/>
        <v>571.4</v>
      </c>
      <c r="H12" s="43"/>
      <c r="I12" s="44"/>
      <c r="J12" s="45"/>
    </row>
    <row r="13" spans="1:15" ht="31.5" x14ac:dyDescent="0.2">
      <c r="A13" s="42" t="s">
        <v>56</v>
      </c>
      <c r="B13" s="214">
        <v>18</v>
      </c>
      <c r="C13" s="269">
        <v>18</v>
      </c>
      <c r="D13" s="247">
        <f t="shared" si="0"/>
        <v>100</v>
      </c>
      <c r="E13" s="214">
        <v>14</v>
      </c>
      <c r="F13" s="269">
        <v>15</v>
      </c>
      <c r="G13" s="247">
        <f t="shared" si="1"/>
        <v>107.1</v>
      </c>
      <c r="H13" s="43"/>
      <c r="I13" s="44"/>
      <c r="J13" s="45"/>
    </row>
    <row r="14" spans="1:15" ht="31.5" x14ac:dyDescent="0.2">
      <c r="A14" s="42" t="s">
        <v>57</v>
      </c>
      <c r="B14" s="214">
        <v>3</v>
      </c>
      <c r="C14" s="269">
        <v>6</v>
      </c>
      <c r="D14" s="247">
        <f t="shared" si="0"/>
        <v>200</v>
      </c>
      <c r="E14" s="214">
        <v>2</v>
      </c>
      <c r="F14" s="269">
        <v>4</v>
      </c>
      <c r="G14" s="247">
        <f t="shared" si="1"/>
        <v>200</v>
      </c>
      <c r="H14" s="43"/>
      <c r="I14" s="44"/>
      <c r="J14" s="45"/>
    </row>
    <row r="15" spans="1:15" ht="31.5" x14ac:dyDescent="0.2">
      <c r="A15" s="42" t="s">
        <v>58</v>
      </c>
      <c r="B15" s="214">
        <v>0</v>
      </c>
      <c r="C15" s="269">
        <v>0</v>
      </c>
      <c r="D15" s="247" t="str">
        <f t="shared" si="0"/>
        <v/>
      </c>
      <c r="E15" s="214">
        <v>0</v>
      </c>
      <c r="F15" s="269">
        <v>0</v>
      </c>
      <c r="G15" s="247" t="str">
        <f t="shared" si="1"/>
        <v/>
      </c>
      <c r="H15" s="43"/>
      <c r="I15" s="44"/>
      <c r="J15" s="45"/>
    </row>
    <row r="16" spans="1:15" ht="31.5" x14ac:dyDescent="0.2">
      <c r="A16" s="42" t="s">
        <v>59</v>
      </c>
      <c r="B16" s="214">
        <v>8</v>
      </c>
      <c r="C16" s="269">
        <v>3</v>
      </c>
      <c r="D16" s="247">
        <f t="shared" si="0"/>
        <v>37.5</v>
      </c>
      <c r="E16" s="214">
        <v>6</v>
      </c>
      <c r="F16" s="269">
        <v>2</v>
      </c>
      <c r="G16" s="247">
        <f t="shared" si="1"/>
        <v>33.299999999999997</v>
      </c>
      <c r="H16" s="43"/>
      <c r="I16" s="44"/>
      <c r="J16" s="45"/>
    </row>
    <row r="17" spans="1:10" ht="31.5" x14ac:dyDescent="0.2">
      <c r="A17" s="42" t="s">
        <v>60</v>
      </c>
      <c r="B17" s="214">
        <v>4</v>
      </c>
      <c r="C17" s="269">
        <v>3</v>
      </c>
      <c r="D17" s="247">
        <f t="shared" si="0"/>
        <v>75</v>
      </c>
      <c r="E17" s="214">
        <v>2</v>
      </c>
      <c r="F17" s="269">
        <v>2</v>
      </c>
      <c r="G17" s="247">
        <f t="shared" si="1"/>
        <v>100</v>
      </c>
      <c r="H17" s="43"/>
      <c r="I17" s="44"/>
      <c r="J17" s="45"/>
    </row>
    <row r="18" spans="1:10" ht="31.5" x14ac:dyDescent="0.2">
      <c r="A18" s="42" t="s">
        <v>61</v>
      </c>
      <c r="B18" s="214">
        <v>18</v>
      </c>
      <c r="C18" s="269">
        <v>20</v>
      </c>
      <c r="D18" s="247">
        <f t="shared" si="0"/>
        <v>111.1</v>
      </c>
      <c r="E18" s="214">
        <v>15</v>
      </c>
      <c r="F18" s="269">
        <v>17</v>
      </c>
      <c r="G18" s="247">
        <f t="shared" si="1"/>
        <v>113.3</v>
      </c>
      <c r="H18" s="43"/>
      <c r="I18" s="44"/>
      <c r="J18" s="45"/>
    </row>
    <row r="19" spans="1:10" ht="31.5" x14ac:dyDescent="0.2">
      <c r="A19" s="42" t="s">
        <v>62</v>
      </c>
      <c r="B19" s="214">
        <v>35</v>
      </c>
      <c r="C19" s="269">
        <v>17</v>
      </c>
      <c r="D19" s="247">
        <f t="shared" si="0"/>
        <v>48.6</v>
      </c>
      <c r="E19" s="214">
        <v>27</v>
      </c>
      <c r="F19" s="269">
        <v>12</v>
      </c>
      <c r="G19" s="247">
        <f t="shared" si="1"/>
        <v>44.4</v>
      </c>
      <c r="H19" s="43"/>
      <c r="I19" s="44"/>
      <c r="J19" s="45"/>
    </row>
    <row r="20" spans="1:10" ht="15.75" x14ac:dyDescent="0.2">
      <c r="A20" s="42" t="s">
        <v>63</v>
      </c>
      <c r="B20" s="214">
        <v>15</v>
      </c>
      <c r="C20" s="269">
        <v>12</v>
      </c>
      <c r="D20" s="247">
        <f t="shared" si="0"/>
        <v>80</v>
      </c>
      <c r="E20" s="214">
        <v>11</v>
      </c>
      <c r="F20" s="269">
        <v>9</v>
      </c>
      <c r="G20" s="247">
        <f t="shared" si="1"/>
        <v>81.8</v>
      </c>
      <c r="H20" s="43"/>
      <c r="I20" s="44"/>
      <c r="J20" s="45"/>
    </row>
    <row r="21" spans="1:10" ht="31.5" x14ac:dyDescent="0.2">
      <c r="A21" s="42" t="s">
        <v>64</v>
      </c>
      <c r="B21" s="214">
        <v>50</v>
      </c>
      <c r="C21" s="269">
        <v>25</v>
      </c>
      <c r="D21" s="247">
        <f t="shared" si="0"/>
        <v>50</v>
      </c>
      <c r="E21" s="214">
        <v>37</v>
      </c>
      <c r="F21" s="269">
        <v>22</v>
      </c>
      <c r="G21" s="247">
        <f t="shared" si="1"/>
        <v>59.5</v>
      </c>
      <c r="H21" s="43"/>
      <c r="I21" s="44"/>
      <c r="J21" s="45"/>
    </row>
    <row r="22" spans="1:10" ht="31.5" x14ac:dyDescent="0.2">
      <c r="A22" s="42" t="s">
        <v>65</v>
      </c>
      <c r="B22" s="214">
        <v>3</v>
      </c>
      <c r="C22" s="269">
        <v>1</v>
      </c>
      <c r="D22" s="247">
        <f t="shared" si="0"/>
        <v>33.299999999999997</v>
      </c>
      <c r="E22" s="214">
        <v>1</v>
      </c>
      <c r="F22" s="269">
        <v>1</v>
      </c>
      <c r="G22" s="247">
        <f t="shared" si="1"/>
        <v>100</v>
      </c>
      <c r="H22" s="43"/>
      <c r="I22" s="44"/>
      <c r="J22" s="48"/>
    </row>
    <row r="23" spans="1:10" ht="15.75" x14ac:dyDescent="0.2">
      <c r="A23" s="42" t="s">
        <v>66</v>
      </c>
      <c r="B23" s="214">
        <v>62</v>
      </c>
      <c r="C23" s="269">
        <v>28</v>
      </c>
      <c r="D23" s="247">
        <f t="shared" si="0"/>
        <v>45.2</v>
      </c>
      <c r="E23" s="214">
        <v>41</v>
      </c>
      <c r="F23" s="269">
        <v>24</v>
      </c>
      <c r="G23" s="247">
        <f t="shared" si="1"/>
        <v>58.5</v>
      </c>
      <c r="H23" s="43"/>
      <c r="I23" s="44"/>
      <c r="J23" s="48"/>
    </row>
    <row r="24" spans="1:10" ht="31.5" x14ac:dyDescent="0.2">
      <c r="A24" s="42" t="s">
        <v>67</v>
      </c>
      <c r="B24" s="214">
        <v>28</v>
      </c>
      <c r="C24" s="269">
        <v>15</v>
      </c>
      <c r="D24" s="247">
        <f t="shared" si="0"/>
        <v>53.6</v>
      </c>
      <c r="E24" s="214">
        <v>19</v>
      </c>
      <c r="F24" s="269">
        <v>12</v>
      </c>
      <c r="G24" s="247">
        <f t="shared" si="1"/>
        <v>63.2</v>
      </c>
      <c r="H24" s="43"/>
      <c r="I24" s="44"/>
      <c r="J24" s="48"/>
    </row>
    <row r="25" spans="1:10" ht="31.5" x14ac:dyDescent="0.2">
      <c r="A25" s="42" t="s">
        <v>68</v>
      </c>
      <c r="B25" s="214">
        <v>3</v>
      </c>
      <c r="C25" s="269">
        <v>0</v>
      </c>
      <c r="D25" s="247">
        <f t="shared" si="0"/>
        <v>0</v>
      </c>
      <c r="E25" s="214">
        <v>2</v>
      </c>
      <c r="F25" s="269">
        <v>0</v>
      </c>
      <c r="G25" s="247">
        <f t="shared" si="1"/>
        <v>0</v>
      </c>
      <c r="I25" s="44"/>
    </row>
    <row r="26" spans="1:10" ht="15.75" x14ac:dyDescent="0.2">
      <c r="A26" s="42" t="s">
        <v>69</v>
      </c>
      <c r="B26" s="214">
        <v>12</v>
      </c>
      <c r="C26" s="269">
        <v>21</v>
      </c>
      <c r="D26" s="247">
        <f t="shared" si="0"/>
        <v>175</v>
      </c>
      <c r="E26" s="214">
        <v>9</v>
      </c>
      <c r="F26" s="269">
        <v>18</v>
      </c>
      <c r="G26" s="247">
        <f t="shared" si="1"/>
        <v>200</v>
      </c>
      <c r="I26" s="44"/>
    </row>
    <row r="27" spans="1:10" ht="15.75" x14ac:dyDescent="0.2">
      <c r="A27" s="42" t="s">
        <v>70</v>
      </c>
      <c r="B27" s="214">
        <v>2</v>
      </c>
      <c r="C27" s="269">
        <v>1</v>
      </c>
      <c r="D27" s="247">
        <f t="shared" si="0"/>
        <v>50</v>
      </c>
      <c r="E27" s="214">
        <v>2</v>
      </c>
      <c r="F27" s="269">
        <v>1</v>
      </c>
      <c r="G27" s="247">
        <f t="shared" si="1"/>
        <v>50</v>
      </c>
      <c r="I27" s="44"/>
    </row>
    <row r="28" spans="1:10" ht="15.75" x14ac:dyDescent="0.2">
      <c r="A28" s="42" t="s">
        <v>71</v>
      </c>
      <c r="B28" s="214">
        <v>2</v>
      </c>
      <c r="C28" s="269">
        <v>1</v>
      </c>
      <c r="D28" s="247">
        <f t="shared" si="0"/>
        <v>50</v>
      </c>
      <c r="E28" s="214">
        <v>1</v>
      </c>
      <c r="F28" s="269">
        <v>1</v>
      </c>
      <c r="G28" s="247">
        <f t="shared" si="1"/>
        <v>100</v>
      </c>
      <c r="I28" s="44"/>
    </row>
    <row r="29" spans="1:10" ht="15.75" x14ac:dyDescent="0.2">
      <c r="A29" s="42" t="s">
        <v>72</v>
      </c>
      <c r="B29" s="214">
        <v>10</v>
      </c>
      <c r="C29" s="269">
        <v>11</v>
      </c>
      <c r="D29" s="247">
        <f t="shared" si="0"/>
        <v>110</v>
      </c>
      <c r="E29" s="214">
        <v>9</v>
      </c>
      <c r="F29" s="269">
        <v>8</v>
      </c>
      <c r="G29" s="247">
        <f t="shared" si="1"/>
        <v>88.9</v>
      </c>
      <c r="I29" s="44"/>
    </row>
  </sheetData>
  <mergeCells count="2">
    <mergeCell ref="A1:G1"/>
    <mergeCell ref="A2:G2"/>
  </mergeCells>
  <phoneticPr fontId="63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30"/>
  <sheetViews>
    <sheetView zoomScale="80" zoomScaleNormal="80" zoomScaleSheetLayoutView="80" workbookViewId="0">
      <selection activeCell="P18" sqref="P18"/>
    </sheetView>
  </sheetViews>
  <sheetFormatPr defaultColWidth="10.5703125" defaultRowHeight="12.75" x14ac:dyDescent="0.2"/>
  <cols>
    <col min="1" max="1" width="62.4257812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4" width="8.85546875" style="44" customWidth="1"/>
    <col min="255" max="255" width="37.140625" style="44" customWidth="1"/>
    <col min="256" max="16384" width="10.5703125" style="44"/>
  </cols>
  <sheetData>
    <row r="1" spans="1:11" s="35" customFormat="1" ht="22.5" x14ac:dyDescent="0.3">
      <c r="A1" s="361" t="s">
        <v>117</v>
      </c>
      <c r="B1" s="361"/>
      <c r="C1" s="361"/>
      <c r="D1" s="361"/>
      <c r="E1" s="361"/>
      <c r="F1" s="361"/>
      <c r="G1" s="361"/>
      <c r="H1" s="361"/>
      <c r="I1" s="361"/>
      <c r="J1" s="168"/>
    </row>
    <row r="2" spans="1:11" s="35" customFormat="1" ht="19.5" customHeight="1" x14ac:dyDescent="0.3">
      <c r="A2" s="373" t="s">
        <v>78</v>
      </c>
      <c r="B2" s="373"/>
      <c r="C2" s="373"/>
      <c r="D2" s="373"/>
      <c r="E2" s="373"/>
      <c r="F2" s="373"/>
      <c r="G2" s="373"/>
      <c r="H2" s="373"/>
      <c r="I2" s="373"/>
      <c r="J2" s="169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70" t="s">
        <v>102</v>
      </c>
    </row>
    <row r="4" spans="1:11" s="38" customFormat="1" ht="34.5" customHeight="1" x14ac:dyDescent="0.2">
      <c r="A4" s="374"/>
      <c r="B4" s="375" t="s">
        <v>514</v>
      </c>
      <c r="C4" s="376"/>
      <c r="D4" s="376"/>
      <c r="E4" s="377"/>
      <c r="F4" s="378" t="s">
        <v>513</v>
      </c>
      <c r="G4" s="379"/>
      <c r="H4" s="379"/>
      <c r="I4" s="380"/>
    </row>
    <row r="5" spans="1:11" s="38" customFormat="1" ht="69.75" customHeight="1" x14ac:dyDescent="0.2">
      <c r="A5" s="374"/>
      <c r="B5" s="171" t="s">
        <v>118</v>
      </c>
      <c r="C5" s="171" t="s">
        <v>119</v>
      </c>
      <c r="D5" s="171" t="s">
        <v>120</v>
      </c>
      <c r="E5" s="171" t="s">
        <v>119</v>
      </c>
      <c r="F5" s="171" t="s">
        <v>118</v>
      </c>
      <c r="G5" s="171" t="s">
        <v>119</v>
      </c>
      <c r="H5" s="171" t="s">
        <v>120</v>
      </c>
      <c r="I5" s="171" t="s">
        <v>119</v>
      </c>
    </row>
    <row r="6" spans="1:11" s="40" customFormat="1" ht="34.5" customHeight="1" x14ac:dyDescent="0.25">
      <c r="A6" s="60" t="s">
        <v>79</v>
      </c>
      <c r="B6" s="276">
        <f>SUM(B7:B30)</f>
        <v>274</v>
      </c>
      <c r="C6" s="270">
        <f>IF('11'!C5=0,"",ROUND(B6/'11'!C5*100,1))</f>
        <v>49.5</v>
      </c>
      <c r="D6" s="276">
        <f>SUM(D7:D30)</f>
        <v>279</v>
      </c>
      <c r="E6" s="273">
        <f>100-C6</f>
        <v>50.5</v>
      </c>
      <c r="F6" s="276">
        <f>SUM(F7:F30)</f>
        <v>216</v>
      </c>
      <c r="G6" s="270">
        <f>IF('11'!F5=0,"",ROUND(F6/'11'!F5*100,1))</f>
        <v>49.2</v>
      </c>
      <c r="H6" s="276">
        <f>SUM(H7:H30)</f>
        <v>223</v>
      </c>
      <c r="I6" s="273">
        <f>100-G6</f>
        <v>50.8</v>
      </c>
    </row>
    <row r="7" spans="1:11" ht="15.75" x14ac:dyDescent="0.2">
      <c r="A7" s="42" t="s">
        <v>49</v>
      </c>
      <c r="B7" s="291">
        <v>130</v>
      </c>
      <c r="C7" s="271">
        <f>IF('11'!C6=0,"",ROUND(B7/'11'!C6*100,1))</f>
        <v>52.8</v>
      </c>
      <c r="D7" s="277">
        <f>'11'!C6-'12'!B7</f>
        <v>116</v>
      </c>
      <c r="E7" s="274">
        <f t="shared" ref="E7:E30" si="0">100-C7</f>
        <v>47.2</v>
      </c>
      <c r="F7" s="291">
        <v>100</v>
      </c>
      <c r="G7" s="271">
        <f>IF('11'!F6=0,"",ROUND(F7/'11'!F6*100,1))</f>
        <v>49</v>
      </c>
      <c r="H7" s="277">
        <f>'11'!F6-'12'!F7</f>
        <v>104</v>
      </c>
      <c r="I7" s="274">
        <f t="shared" ref="I7:I30" si="1">100-G7</f>
        <v>51</v>
      </c>
      <c r="J7" s="43"/>
      <c r="K7" s="46"/>
    </row>
    <row r="8" spans="1:11" ht="15.75" x14ac:dyDescent="0.2">
      <c r="A8" s="42" t="s">
        <v>50</v>
      </c>
      <c r="B8" s="214">
        <v>10</v>
      </c>
      <c r="C8" s="272">
        <f>IF('11'!C7=0,"",ROUND(B8/'11'!C7*100,1))</f>
        <v>58.8</v>
      </c>
      <c r="D8" s="277">
        <f>'11'!C7-'12'!B8</f>
        <v>7</v>
      </c>
      <c r="E8" s="274">
        <f t="shared" si="0"/>
        <v>41.2</v>
      </c>
      <c r="F8" s="214">
        <v>8</v>
      </c>
      <c r="G8" s="272">
        <f>IF('11'!F7=0,"",ROUND(F8/'11'!F7*100,1))</f>
        <v>57.1</v>
      </c>
      <c r="H8" s="277">
        <f>'11'!F7-'12'!F8</f>
        <v>6</v>
      </c>
      <c r="I8" s="274">
        <f t="shared" si="1"/>
        <v>42.9</v>
      </c>
      <c r="J8" s="43"/>
      <c r="K8" s="46"/>
    </row>
    <row r="9" spans="1:11" s="47" customFormat="1" ht="15.75" x14ac:dyDescent="0.2">
      <c r="A9" s="42" t="s">
        <v>51</v>
      </c>
      <c r="B9" s="214">
        <v>0</v>
      </c>
      <c r="C9" s="272" t="str">
        <f>IF('11'!C8=0,"",ROUND(B9/'11'!C8*100,1))</f>
        <v/>
      </c>
      <c r="D9" s="277">
        <f>'11'!C8-'12'!B9</f>
        <v>0</v>
      </c>
      <c r="E9" s="274"/>
      <c r="F9" s="214">
        <v>0</v>
      </c>
      <c r="G9" s="272" t="str">
        <f>IF('11'!F8=0,"",ROUND(F9/'11'!F8*100,1))</f>
        <v/>
      </c>
      <c r="H9" s="277">
        <f>'11'!F8-'12'!F9</f>
        <v>0</v>
      </c>
      <c r="I9" s="274"/>
      <c r="J9" s="43"/>
      <c r="K9" s="46"/>
    </row>
    <row r="10" spans="1:11" ht="15.75" x14ac:dyDescent="0.2">
      <c r="A10" s="42" t="s">
        <v>52</v>
      </c>
      <c r="B10" s="214">
        <v>0</v>
      </c>
      <c r="C10" s="272" t="str">
        <f>IF('11'!C9=0,"",ROUND(B10/'11'!C9*100,1))</f>
        <v/>
      </c>
      <c r="D10" s="277">
        <f>'11'!C9-'12'!B10</f>
        <v>0</v>
      </c>
      <c r="E10" s="274"/>
      <c r="F10" s="214">
        <v>0</v>
      </c>
      <c r="G10" s="272" t="str">
        <f>IF('11'!F9=0,"",ROUND(F10/'11'!F9*100,1))</f>
        <v/>
      </c>
      <c r="H10" s="277">
        <f>'11'!F9-'12'!F10</f>
        <v>0</v>
      </c>
      <c r="I10" s="274"/>
      <c r="J10" s="43"/>
      <c r="K10" s="46"/>
    </row>
    <row r="11" spans="1:11" ht="15.75" x14ac:dyDescent="0.2">
      <c r="A11" s="42" t="s">
        <v>53</v>
      </c>
      <c r="B11" s="214">
        <v>10</v>
      </c>
      <c r="C11" s="272">
        <f>IF('11'!C10=0,"",ROUND(B11/'11'!C10*100,1))</f>
        <v>100</v>
      </c>
      <c r="D11" s="277">
        <f>'11'!C10-'12'!B11</f>
        <v>0</v>
      </c>
      <c r="E11" s="274">
        <f t="shared" si="0"/>
        <v>0</v>
      </c>
      <c r="F11" s="214">
        <v>6</v>
      </c>
      <c r="G11" s="272">
        <f>IF('11'!F10=0,"",ROUND(F11/'11'!F10*100,1))</f>
        <v>100</v>
      </c>
      <c r="H11" s="277">
        <f>'11'!F10-'12'!F11</f>
        <v>0</v>
      </c>
      <c r="I11" s="274">
        <f t="shared" si="1"/>
        <v>0</v>
      </c>
      <c r="J11" s="43"/>
      <c r="K11" s="46"/>
    </row>
    <row r="12" spans="1:11" ht="15.75" x14ac:dyDescent="0.2">
      <c r="A12" s="42" t="s">
        <v>54</v>
      </c>
      <c r="B12" s="214">
        <v>30</v>
      </c>
      <c r="C12" s="272">
        <f>IF('11'!C11=0,"",ROUND(B12/'11'!C11*100,1))</f>
        <v>88.2</v>
      </c>
      <c r="D12" s="277">
        <f>'11'!C11-'12'!B12</f>
        <v>4</v>
      </c>
      <c r="E12" s="274">
        <f t="shared" si="0"/>
        <v>11.799999999999997</v>
      </c>
      <c r="F12" s="214">
        <v>24</v>
      </c>
      <c r="G12" s="272">
        <f>IF('11'!F11=0,"",ROUND(F12/'11'!F11*100,1))</f>
        <v>88.9</v>
      </c>
      <c r="H12" s="277">
        <f>'11'!F11-'12'!F12</f>
        <v>3</v>
      </c>
      <c r="I12" s="274">
        <f t="shared" si="1"/>
        <v>11.099999999999994</v>
      </c>
      <c r="J12" s="43"/>
      <c r="K12" s="46"/>
    </row>
    <row r="13" spans="1:11" ht="47.25" x14ac:dyDescent="0.2">
      <c r="A13" s="42" t="s">
        <v>55</v>
      </c>
      <c r="B13" s="214">
        <v>19</v>
      </c>
      <c r="C13" s="272">
        <f>IF('11'!C12=0,"",ROUND(B13/'11'!C12*100,1))</f>
        <v>29.7</v>
      </c>
      <c r="D13" s="277">
        <f>'11'!C12-'12'!B13</f>
        <v>45</v>
      </c>
      <c r="E13" s="274">
        <f t="shared" si="0"/>
        <v>70.3</v>
      </c>
      <c r="F13" s="214">
        <v>14</v>
      </c>
      <c r="G13" s="272">
        <f>IF('11'!F12=0,"",ROUND(F13/'11'!F12*100,1))</f>
        <v>35</v>
      </c>
      <c r="H13" s="277">
        <f>'11'!F12-'12'!F13</f>
        <v>26</v>
      </c>
      <c r="I13" s="274">
        <f t="shared" si="1"/>
        <v>65</v>
      </c>
      <c r="J13" s="43"/>
      <c r="K13" s="46"/>
    </row>
    <row r="14" spans="1:11" ht="15.75" x14ac:dyDescent="0.2">
      <c r="A14" s="42" t="s">
        <v>56</v>
      </c>
      <c r="B14" s="214">
        <v>8</v>
      </c>
      <c r="C14" s="272">
        <f>IF('11'!C13=0,"",ROUND(B14/'11'!C13*100,1))</f>
        <v>44.4</v>
      </c>
      <c r="D14" s="277">
        <f>'11'!C13-'12'!B14</f>
        <v>10</v>
      </c>
      <c r="E14" s="274">
        <f t="shared" si="0"/>
        <v>55.6</v>
      </c>
      <c r="F14" s="214">
        <v>7</v>
      </c>
      <c r="G14" s="272">
        <f>IF('11'!F13=0,"",ROUND(F14/'11'!F13*100,1))</f>
        <v>46.7</v>
      </c>
      <c r="H14" s="277">
        <f>'11'!F13-'12'!F14</f>
        <v>8</v>
      </c>
      <c r="I14" s="274">
        <f t="shared" si="1"/>
        <v>53.3</v>
      </c>
      <c r="J14" s="43"/>
      <c r="K14" s="46"/>
    </row>
    <row r="15" spans="1:11" ht="15.75" x14ac:dyDescent="0.2">
      <c r="A15" s="42" t="s">
        <v>57</v>
      </c>
      <c r="B15" s="214">
        <v>4</v>
      </c>
      <c r="C15" s="272">
        <f>IF('11'!C14=0,"",ROUND(B15/'11'!C14*100,1))</f>
        <v>66.7</v>
      </c>
      <c r="D15" s="277">
        <f>'11'!C14-'12'!B15</f>
        <v>2</v>
      </c>
      <c r="E15" s="274">
        <f t="shared" si="0"/>
        <v>33.299999999999997</v>
      </c>
      <c r="F15" s="214">
        <v>3</v>
      </c>
      <c r="G15" s="272">
        <f>IF('11'!F14=0,"",ROUND(F15/'11'!F14*100,1))</f>
        <v>75</v>
      </c>
      <c r="H15" s="277">
        <f>'11'!F14-'12'!F15</f>
        <v>1</v>
      </c>
      <c r="I15" s="274">
        <f t="shared" si="1"/>
        <v>25</v>
      </c>
      <c r="J15" s="43"/>
      <c r="K15" s="46"/>
    </row>
    <row r="16" spans="1:11" ht="15.75" x14ac:dyDescent="0.2">
      <c r="A16" s="42" t="s">
        <v>58</v>
      </c>
      <c r="B16" s="214">
        <v>0</v>
      </c>
      <c r="C16" s="272" t="str">
        <f>IF('11'!C15=0,"",ROUND(B16/'11'!C15*100,1))</f>
        <v/>
      </c>
      <c r="D16" s="277">
        <f>'11'!C15-'12'!B16</f>
        <v>0</v>
      </c>
      <c r="E16" s="274"/>
      <c r="F16" s="214">
        <v>0</v>
      </c>
      <c r="G16" s="272" t="str">
        <f>IF('11'!F15=0,"",ROUND(F16/'11'!F15*100,1))</f>
        <v/>
      </c>
      <c r="H16" s="277">
        <f>'11'!F15-'12'!F16</f>
        <v>0</v>
      </c>
      <c r="I16" s="274"/>
      <c r="J16" s="43"/>
      <c r="K16" s="46"/>
    </row>
    <row r="17" spans="1:11" ht="15.75" x14ac:dyDescent="0.2">
      <c r="A17" s="42" t="s">
        <v>59</v>
      </c>
      <c r="B17" s="214">
        <v>3</v>
      </c>
      <c r="C17" s="272">
        <f>IF('11'!C16=0,"",ROUND(B17/'11'!C16*100,1))</f>
        <v>100</v>
      </c>
      <c r="D17" s="277">
        <f>'11'!C16-'12'!B17</f>
        <v>0</v>
      </c>
      <c r="E17" s="274">
        <f t="shared" si="0"/>
        <v>0</v>
      </c>
      <c r="F17" s="214">
        <v>2</v>
      </c>
      <c r="G17" s="272">
        <f>IF('11'!F16=0,"",ROUND(F17/'11'!F16*100,1))</f>
        <v>100</v>
      </c>
      <c r="H17" s="277">
        <f>'11'!F16-'12'!F17</f>
        <v>0</v>
      </c>
      <c r="I17" s="274">
        <f t="shared" si="1"/>
        <v>0</v>
      </c>
      <c r="J17" s="43"/>
      <c r="K17" s="46"/>
    </row>
    <row r="18" spans="1:11" ht="31.5" x14ac:dyDescent="0.2">
      <c r="A18" s="42" t="s">
        <v>60</v>
      </c>
      <c r="B18" s="214">
        <v>2</v>
      </c>
      <c r="C18" s="272">
        <f>IF('11'!C17=0,"",ROUND(B18/'11'!C17*100,1))</f>
        <v>66.7</v>
      </c>
      <c r="D18" s="277">
        <f>'11'!C17-'12'!B18</f>
        <v>1</v>
      </c>
      <c r="E18" s="274">
        <f t="shared" si="0"/>
        <v>33.299999999999997</v>
      </c>
      <c r="F18" s="214">
        <v>2</v>
      </c>
      <c r="G18" s="272">
        <f>IF('11'!F17=0,"",ROUND(F18/'11'!F17*100,1))</f>
        <v>100</v>
      </c>
      <c r="H18" s="277">
        <f>'11'!F17-'12'!F18</f>
        <v>0</v>
      </c>
      <c r="I18" s="274">
        <f t="shared" si="1"/>
        <v>0</v>
      </c>
      <c r="J18" s="43"/>
      <c r="K18" s="46"/>
    </row>
    <row r="19" spans="1:11" ht="15.75" x14ac:dyDescent="0.2">
      <c r="A19" s="42" t="s">
        <v>61</v>
      </c>
      <c r="B19" s="214">
        <v>4</v>
      </c>
      <c r="C19" s="272">
        <f>IF('11'!C18=0,"",ROUND(B19/'11'!C18*100,1))</f>
        <v>20</v>
      </c>
      <c r="D19" s="277">
        <f>'11'!C18-'12'!B19</f>
        <v>16</v>
      </c>
      <c r="E19" s="274">
        <f t="shared" si="0"/>
        <v>80</v>
      </c>
      <c r="F19" s="214">
        <v>4</v>
      </c>
      <c r="G19" s="272">
        <f>IF('11'!F18=0,"",ROUND(F19/'11'!F18*100,1))</f>
        <v>23.5</v>
      </c>
      <c r="H19" s="277">
        <f>'11'!F18-'12'!F19</f>
        <v>13</v>
      </c>
      <c r="I19" s="274">
        <f t="shared" si="1"/>
        <v>76.5</v>
      </c>
      <c r="J19" s="43"/>
      <c r="K19" s="46"/>
    </row>
    <row r="20" spans="1:11" ht="15.75" x14ac:dyDescent="0.2">
      <c r="A20" s="42" t="s">
        <v>62</v>
      </c>
      <c r="B20" s="214">
        <v>4</v>
      </c>
      <c r="C20" s="272">
        <f>IF('11'!C19=0,"",ROUND(B20/'11'!C19*100,1))</f>
        <v>23.5</v>
      </c>
      <c r="D20" s="277">
        <f>'11'!C19-'12'!B20</f>
        <v>13</v>
      </c>
      <c r="E20" s="274">
        <f t="shared" si="0"/>
        <v>76.5</v>
      </c>
      <c r="F20" s="214">
        <v>3</v>
      </c>
      <c r="G20" s="272">
        <f>IF('11'!F19=0,"",ROUND(F20/'11'!F19*100,1))</f>
        <v>25</v>
      </c>
      <c r="H20" s="277">
        <f>'11'!F19-'12'!F20</f>
        <v>9</v>
      </c>
      <c r="I20" s="274">
        <f t="shared" si="1"/>
        <v>75</v>
      </c>
      <c r="J20" s="43"/>
      <c r="K20" s="46"/>
    </row>
    <row r="21" spans="1:11" ht="15.75" x14ac:dyDescent="0.2">
      <c r="A21" s="42" t="s">
        <v>63</v>
      </c>
      <c r="B21" s="214">
        <v>9</v>
      </c>
      <c r="C21" s="272">
        <f>IF('11'!C20=0,"",ROUND(B21/'11'!C20*100,1))</f>
        <v>75</v>
      </c>
      <c r="D21" s="277">
        <f>'11'!C20-'12'!B21</f>
        <v>3</v>
      </c>
      <c r="E21" s="274">
        <f t="shared" si="0"/>
        <v>25</v>
      </c>
      <c r="F21" s="214">
        <v>7</v>
      </c>
      <c r="G21" s="272">
        <f>IF('11'!F20=0,"",ROUND(F21/'11'!F20*100,1))</f>
        <v>77.8</v>
      </c>
      <c r="H21" s="277">
        <f>'11'!F20-'12'!F21</f>
        <v>2</v>
      </c>
      <c r="I21" s="274">
        <f t="shared" si="1"/>
        <v>22.200000000000003</v>
      </c>
      <c r="J21" s="43"/>
      <c r="K21" s="46"/>
    </row>
    <row r="22" spans="1:11" ht="31.5" x14ac:dyDescent="0.2">
      <c r="A22" s="42" t="s">
        <v>64</v>
      </c>
      <c r="B22" s="214">
        <v>17</v>
      </c>
      <c r="C22" s="272">
        <f>IF('11'!C21=0,"",ROUND(B22/'11'!C21*100,1))</f>
        <v>68</v>
      </c>
      <c r="D22" s="277">
        <f>'11'!C21-'12'!B22</f>
        <v>8</v>
      </c>
      <c r="E22" s="274">
        <f t="shared" si="0"/>
        <v>32</v>
      </c>
      <c r="F22" s="214">
        <v>16</v>
      </c>
      <c r="G22" s="272">
        <f>IF('11'!F21=0,"",ROUND(F22/'11'!F21*100,1))</f>
        <v>72.7</v>
      </c>
      <c r="H22" s="277">
        <f>'11'!F21-'12'!F22</f>
        <v>6</v>
      </c>
      <c r="I22" s="274">
        <f t="shared" si="1"/>
        <v>27.299999999999997</v>
      </c>
      <c r="J22" s="43"/>
      <c r="K22" s="46"/>
    </row>
    <row r="23" spans="1:11" ht="18.75" customHeight="1" x14ac:dyDescent="0.2">
      <c r="A23" s="42" t="s">
        <v>65</v>
      </c>
      <c r="B23" s="214">
        <v>0</v>
      </c>
      <c r="C23" s="272">
        <f>IF('11'!C22=0,"",ROUND(B23/'11'!C22*100,1))</f>
        <v>0</v>
      </c>
      <c r="D23" s="277">
        <f>'11'!C22-'12'!B23</f>
        <v>1</v>
      </c>
      <c r="E23" s="274">
        <f t="shared" si="0"/>
        <v>100</v>
      </c>
      <c r="F23" s="214">
        <v>0</v>
      </c>
      <c r="G23" s="272">
        <f>IF('11'!F22=0,"",ROUND(F23/'11'!F22*100,1))</f>
        <v>0</v>
      </c>
      <c r="H23" s="277">
        <f>'11'!F22-'12'!F23</f>
        <v>1</v>
      </c>
      <c r="I23" s="274">
        <f t="shared" si="1"/>
        <v>100</v>
      </c>
      <c r="J23" s="43"/>
      <c r="K23" s="46"/>
    </row>
    <row r="24" spans="1:11" ht="15.75" x14ac:dyDescent="0.2">
      <c r="A24" s="42" t="s">
        <v>66</v>
      </c>
      <c r="B24" s="214">
        <v>11</v>
      </c>
      <c r="C24" s="272">
        <f>IF('11'!C23=0,"",ROUND(B24/'11'!C23*100,1))</f>
        <v>39.299999999999997</v>
      </c>
      <c r="D24" s="277">
        <f>'11'!C23-'12'!B24</f>
        <v>17</v>
      </c>
      <c r="E24" s="274">
        <f t="shared" si="0"/>
        <v>60.7</v>
      </c>
      <c r="F24" s="214">
        <v>9</v>
      </c>
      <c r="G24" s="272">
        <f>IF('11'!F23=0,"",ROUND(F24/'11'!F23*100,1))</f>
        <v>37.5</v>
      </c>
      <c r="H24" s="277">
        <f>'11'!F23-'12'!F24</f>
        <v>15</v>
      </c>
      <c r="I24" s="274">
        <f t="shared" si="1"/>
        <v>62.5</v>
      </c>
      <c r="J24" s="43"/>
      <c r="K24" s="46"/>
    </row>
    <row r="25" spans="1:11" ht="15.75" x14ac:dyDescent="0.2">
      <c r="A25" s="42" t="s">
        <v>67</v>
      </c>
      <c r="B25" s="214">
        <v>5</v>
      </c>
      <c r="C25" s="272">
        <f>IF('11'!C24=0,"",ROUND(B25/'11'!C24*100,1))</f>
        <v>33.299999999999997</v>
      </c>
      <c r="D25" s="277">
        <f>'11'!C24-'12'!B25</f>
        <v>10</v>
      </c>
      <c r="E25" s="274">
        <f t="shared" si="0"/>
        <v>66.7</v>
      </c>
      <c r="F25" s="214">
        <v>3</v>
      </c>
      <c r="G25" s="272">
        <f>IF('11'!F24=0,"",ROUND(F25/'11'!F24*100,1))</f>
        <v>25</v>
      </c>
      <c r="H25" s="277">
        <f>'11'!F24-'12'!F25</f>
        <v>9</v>
      </c>
      <c r="I25" s="274">
        <f t="shared" si="1"/>
        <v>75</v>
      </c>
      <c r="J25" s="43"/>
      <c r="K25" s="46"/>
    </row>
    <row r="26" spans="1:11" ht="31.5" x14ac:dyDescent="0.2">
      <c r="A26" s="42" t="s">
        <v>68</v>
      </c>
      <c r="B26" s="214">
        <v>0</v>
      </c>
      <c r="C26" s="272" t="str">
        <f>IF('11'!C25=0,"",ROUND(B26/'11'!C25*100,1))</f>
        <v/>
      </c>
      <c r="D26" s="277">
        <f>'11'!C25-'12'!B26</f>
        <v>0</v>
      </c>
      <c r="E26" s="274"/>
      <c r="F26" s="214">
        <v>0</v>
      </c>
      <c r="G26" s="272" t="str">
        <f>IF('11'!F25=0,"",ROUND(F26/'11'!F25*100,1))</f>
        <v/>
      </c>
      <c r="H26" s="277">
        <f>'11'!F25-'12'!F26</f>
        <v>0</v>
      </c>
      <c r="I26" s="274"/>
    </row>
    <row r="27" spans="1:11" ht="15.75" x14ac:dyDescent="0.2">
      <c r="A27" s="42" t="s">
        <v>69</v>
      </c>
      <c r="B27" s="214">
        <v>5</v>
      </c>
      <c r="C27" s="272">
        <f>IF('11'!C26=0,"",ROUND(B27/'11'!C26*100,1))</f>
        <v>23.8</v>
      </c>
      <c r="D27" s="277">
        <f>'11'!C26-'12'!B27</f>
        <v>16</v>
      </c>
      <c r="E27" s="274">
        <f t="shared" si="0"/>
        <v>76.2</v>
      </c>
      <c r="F27" s="214">
        <v>5</v>
      </c>
      <c r="G27" s="272">
        <f>IF('11'!F26=0,"",ROUND(F27/'11'!F26*100,1))</f>
        <v>27.8</v>
      </c>
      <c r="H27" s="277">
        <f>'11'!F26-'12'!F27</f>
        <v>13</v>
      </c>
      <c r="I27" s="274">
        <f t="shared" si="1"/>
        <v>72.2</v>
      </c>
    </row>
    <row r="28" spans="1:11" ht="15.75" x14ac:dyDescent="0.2">
      <c r="A28" s="42" t="s">
        <v>70</v>
      </c>
      <c r="B28" s="214">
        <v>0</v>
      </c>
      <c r="C28" s="272">
        <f>IF('11'!C27=0,"",ROUND(B28/'11'!C27*100,1))</f>
        <v>0</v>
      </c>
      <c r="D28" s="277">
        <f>'11'!C27-'12'!B28</f>
        <v>1</v>
      </c>
      <c r="E28" s="274">
        <f t="shared" si="0"/>
        <v>100</v>
      </c>
      <c r="F28" s="214">
        <v>0</v>
      </c>
      <c r="G28" s="272">
        <f>IF('11'!F27=0,"",ROUND(F28/'11'!F27*100,1))</f>
        <v>0</v>
      </c>
      <c r="H28" s="277">
        <f>'11'!F27-'12'!F28</f>
        <v>1</v>
      </c>
      <c r="I28" s="274">
        <f t="shared" si="1"/>
        <v>100</v>
      </c>
    </row>
    <row r="29" spans="1:11" ht="15.75" x14ac:dyDescent="0.2">
      <c r="A29" s="42" t="s">
        <v>71</v>
      </c>
      <c r="B29" s="214">
        <v>0</v>
      </c>
      <c r="C29" s="272">
        <f>IF('11'!C28=0,"",ROUND(B29/'11'!C28*100,1))</f>
        <v>0</v>
      </c>
      <c r="D29" s="277">
        <f>'11'!C28-'12'!B29</f>
        <v>1</v>
      </c>
      <c r="E29" s="274">
        <f t="shared" si="0"/>
        <v>100</v>
      </c>
      <c r="F29" s="214">
        <v>0</v>
      </c>
      <c r="G29" s="272">
        <f>IF('11'!F28=0,"",ROUND(F29/'11'!F28*100,1))</f>
        <v>0</v>
      </c>
      <c r="H29" s="277">
        <f>'11'!F28-'12'!F29</f>
        <v>1</v>
      </c>
      <c r="I29" s="274">
        <f t="shared" si="1"/>
        <v>100</v>
      </c>
    </row>
    <row r="30" spans="1:11" ht="15.75" x14ac:dyDescent="0.2">
      <c r="A30" s="42" t="s">
        <v>72</v>
      </c>
      <c r="B30" s="214">
        <v>3</v>
      </c>
      <c r="C30" s="272">
        <f>IF('11'!C29=0,"",ROUND(B30/'11'!C29*100,1))</f>
        <v>27.3</v>
      </c>
      <c r="D30" s="277">
        <f>'11'!C29-'12'!B30</f>
        <v>8</v>
      </c>
      <c r="E30" s="274">
        <f t="shared" si="0"/>
        <v>72.7</v>
      </c>
      <c r="F30" s="214">
        <v>3</v>
      </c>
      <c r="G30" s="272">
        <f>IF('11'!F29=0,"",ROUND(F30/'11'!F29*100,1))</f>
        <v>37.5</v>
      </c>
      <c r="H30" s="277">
        <f>'11'!F29-'12'!F30</f>
        <v>5</v>
      </c>
      <c r="I30" s="274">
        <f t="shared" si="1"/>
        <v>62.5</v>
      </c>
    </row>
  </sheetData>
  <mergeCells count="5">
    <mergeCell ref="A1:I1"/>
    <mergeCell ref="A2:I2"/>
    <mergeCell ref="A4:A5"/>
    <mergeCell ref="B4:E4"/>
    <mergeCell ref="F4:I4"/>
  </mergeCells>
  <phoneticPr fontId="63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78" customWidth="1"/>
    <col min="2" max="2" width="64.5703125" style="83" customWidth="1"/>
    <col min="3" max="3" width="18.28515625" style="79" customWidth="1"/>
    <col min="4" max="4" width="17.42578125" style="79" customWidth="1"/>
    <col min="5" max="16384" width="9.140625" style="79"/>
  </cols>
  <sheetData>
    <row r="1" spans="1:6" ht="20.25" x14ac:dyDescent="0.25">
      <c r="A1" s="368" t="s">
        <v>130</v>
      </c>
      <c r="B1" s="368"/>
      <c r="C1" s="368"/>
      <c r="D1" s="368"/>
    </row>
    <row r="2" spans="1:6" ht="20.25" x14ac:dyDescent="0.25">
      <c r="A2" s="368" t="s">
        <v>131</v>
      </c>
      <c r="B2" s="368"/>
      <c r="C2" s="368"/>
      <c r="D2" s="368"/>
    </row>
    <row r="3" spans="1:6" ht="20.25" customHeight="1" x14ac:dyDescent="0.25">
      <c r="B3" s="368" t="s">
        <v>89</v>
      </c>
      <c r="C3" s="368"/>
      <c r="D3" s="368"/>
    </row>
    <row r="5" spans="1:6" s="80" customFormat="1" ht="35.450000000000003" customHeight="1" x14ac:dyDescent="0.25">
      <c r="A5" s="167"/>
      <c r="B5" s="112" t="s">
        <v>90</v>
      </c>
      <c r="C5" s="298" t="s">
        <v>515</v>
      </c>
      <c r="D5" s="299" t="s">
        <v>513</v>
      </c>
    </row>
    <row r="6" spans="1:6" ht="31.5" x14ac:dyDescent="0.25">
      <c r="A6" s="81">
        <v>1</v>
      </c>
      <c r="B6" s="124" t="s">
        <v>212</v>
      </c>
      <c r="C6" s="115">
        <v>1289</v>
      </c>
      <c r="D6" s="115">
        <v>1113</v>
      </c>
      <c r="F6" s="95"/>
    </row>
    <row r="7" spans="1:6" x14ac:dyDescent="0.25">
      <c r="A7" s="81">
        <v>2</v>
      </c>
      <c r="B7" s="124" t="s">
        <v>213</v>
      </c>
      <c r="C7" s="115">
        <v>466</v>
      </c>
      <c r="D7" s="115">
        <v>391</v>
      </c>
      <c r="F7" s="95"/>
    </row>
    <row r="8" spans="1:6" ht="31.5" x14ac:dyDescent="0.25">
      <c r="A8" s="81">
        <v>3</v>
      </c>
      <c r="B8" s="124" t="s">
        <v>214</v>
      </c>
      <c r="C8" s="115">
        <v>445</v>
      </c>
      <c r="D8" s="115">
        <v>340</v>
      </c>
      <c r="F8" s="95"/>
    </row>
    <row r="9" spans="1:6" s="82" customFormat="1" ht="31.5" x14ac:dyDescent="0.25">
      <c r="A9" s="81">
        <v>4</v>
      </c>
      <c r="B9" s="124" t="s">
        <v>244</v>
      </c>
      <c r="C9" s="115">
        <v>353</v>
      </c>
      <c r="D9" s="115">
        <v>286</v>
      </c>
      <c r="F9" s="95"/>
    </row>
    <row r="10" spans="1:6" s="82" customFormat="1" x14ac:dyDescent="0.25">
      <c r="A10" s="81">
        <v>5</v>
      </c>
      <c r="B10" s="124" t="s">
        <v>215</v>
      </c>
      <c r="C10" s="115">
        <v>189</v>
      </c>
      <c r="D10" s="115">
        <v>157</v>
      </c>
      <c r="F10" s="95"/>
    </row>
    <row r="11" spans="1:6" s="82" customFormat="1" x14ac:dyDescent="0.25">
      <c r="A11" s="81">
        <v>6</v>
      </c>
      <c r="B11" s="124" t="s">
        <v>225</v>
      </c>
      <c r="C11" s="115">
        <v>138</v>
      </c>
      <c r="D11" s="115">
        <v>114</v>
      </c>
      <c r="F11" s="95"/>
    </row>
    <row r="12" spans="1:6" s="82" customFormat="1" x14ac:dyDescent="0.25">
      <c r="A12" s="81">
        <v>7</v>
      </c>
      <c r="B12" s="124" t="s">
        <v>218</v>
      </c>
      <c r="C12" s="115">
        <v>126</v>
      </c>
      <c r="D12" s="115">
        <v>108</v>
      </c>
      <c r="F12" s="95"/>
    </row>
    <row r="13" spans="1:6" s="82" customFormat="1" x14ac:dyDescent="0.25">
      <c r="A13" s="81">
        <v>8</v>
      </c>
      <c r="B13" s="124" t="s">
        <v>216</v>
      </c>
      <c r="C13" s="115">
        <v>104</v>
      </c>
      <c r="D13" s="115">
        <v>82</v>
      </c>
      <c r="F13" s="95"/>
    </row>
    <row r="14" spans="1:6" s="82" customFormat="1" x14ac:dyDescent="0.25">
      <c r="A14" s="81">
        <v>9</v>
      </c>
      <c r="B14" s="124" t="s">
        <v>253</v>
      </c>
      <c r="C14" s="115">
        <v>96</v>
      </c>
      <c r="D14" s="115">
        <v>85</v>
      </c>
      <c r="F14" s="95"/>
    </row>
    <row r="15" spans="1:6" s="82" customFormat="1" ht="31.5" x14ac:dyDescent="0.25">
      <c r="A15" s="81">
        <v>10</v>
      </c>
      <c r="B15" s="124" t="s">
        <v>252</v>
      </c>
      <c r="C15" s="115">
        <v>95</v>
      </c>
      <c r="D15" s="115">
        <v>87</v>
      </c>
      <c r="F15" s="95"/>
    </row>
    <row r="16" spans="1:6" s="82" customFormat="1" x14ac:dyDescent="0.25">
      <c r="A16" s="81">
        <v>11</v>
      </c>
      <c r="B16" s="124" t="s">
        <v>219</v>
      </c>
      <c r="C16" s="115">
        <v>88</v>
      </c>
      <c r="D16" s="115">
        <v>72</v>
      </c>
      <c r="F16" s="95"/>
    </row>
    <row r="17" spans="1:6" s="82" customFormat="1" x14ac:dyDescent="0.25">
      <c r="A17" s="81">
        <v>12</v>
      </c>
      <c r="B17" s="124" t="s">
        <v>237</v>
      </c>
      <c r="C17" s="115">
        <v>80</v>
      </c>
      <c r="D17" s="115">
        <v>71</v>
      </c>
      <c r="F17" s="95"/>
    </row>
    <row r="18" spans="1:6" s="82" customFormat="1" ht="31.5" x14ac:dyDescent="0.25">
      <c r="A18" s="81">
        <v>13</v>
      </c>
      <c r="B18" s="124" t="s">
        <v>229</v>
      </c>
      <c r="C18" s="115">
        <v>74</v>
      </c>
      <c r="D18" s="115">
        <v>62</v>
      </c>
      <c r="F18" s="95"/>
    </row>
    <row r="19" spans="1:6" s="82" customFormat="1" ht="31.5" x14ac:dyDescent="0.25">
      <c r="A19" s="81">
        <v>14</v>
      </c>
      <c r="B19" s="124" t="s">
        <v>350</v>
      </c>
      <c r="C19" s="115">
        <v>61</v>
      </c>
      <c r="D19" s="115">
        <v>37</v>
      </c>
      <c r="F19" s="95"/>
    </row>
    <row r="20" spans="1:6" s="82" customFormat="1" x14ac:dyDescent="0.25">
      <c r="A20" s="81">
        <v>15</v>
      </c>
      <c r="B20" s="124" t="s">
        <v>220</v>
      </c>
      <c r="C20" s="115">
        <v>58</v>
      </c>
      <c r="D20" s="115">
        <v>42</v>
      </c>
      <c r="F20" s="95"/>
    </row>
    <row r="21" spans="1:6" s="82" customFormat="1" x14ac:dyDescent="0.25">
      <c r="A21" s="81">
        <v>16</v>
      </c>
      <c r="B21" s="124" t="s">
        <v>227</v>
      </c>
      <c r="C21" s="115">
        <v>56</v>
      </c>
      <c r="D21" s="115">
        <v>49</v>
      </c>
      <c r="F21" s="95"/>
    </row>
    <row r="22" spans="1:6" s="82" customFormat="1" x14ac:dyDescent="0.25">
      <c r="A22" s="81">
        <v>17</v>
      </c>
      <c r="B22" s="124" t="s">
        <v>232</v>
      </c>
      <c r="C22" s="115">
        <v>55</v>
      </c>
      <c r="D22" s="115">
        <v>44</v>
      </c>
      <c r="F22" s="95"/>
    </row>
    <row r="23" spans="1:6" s="82" customFormat="1" x14ac:dyDescent="0.25">
      <c r="A23" s="81">
        <v>18</v>
      </c>
      <c r="B23" s="124" t="s">
        <v>228</v>
      </c>
      <c r="C23" s="115">
        <v>53</v>
      </c>
      <c r="D23" s="115">
        <v>40</v>
      </c>
      <c r="F23" s="95"/>
    </row>
    <row r="24" spans="1:6" s="82" customFormat="1" x14ac:dyDescent="0.25">
      <c r="A24" s="81">
        <v>19</v>
      </c>
      <c r="B24" s="124" t="s">
        <v>242</v>
      </c>
      <c r="C24" s="115">
        <v>53</v>
      </c>
      <c r="D24" s="115">
        <v>44</v>
      </c>
      <c r="F24" s="95"/>
    </row>
    <row r="25" spans="1:6" s="82" customFormat="1" x14ac:dyDescent="0.25">
      <c r="A25" s="81">
        <v>20</v>
      </c>
      <c r="B25" s="124" t="s">
        <v>224</v>
      </c>
      <c r="C25" s="115">
        <v>52</v>
      </c>
      <c r="D25" s="115">
        <v>42</v>
      </c>
      <c r="F25" s="95"/>
    </row>
    <row r="26" spans="1:6" s="82" customFormat="1" x14ac:dyDescent="0.25">
      <c r="A26" s="81">
        <v>21</v>
      </c>
      <c r="B26" s="124" t="s">
        <v>533</v>
      </c>
      <c r="C26" s="115">
        <v>49</v>
      </c>
      <c r="D26" s="115">
        <v>45</v>
      </c>
      <c r="F26" s="95"/>
    </row>
    <row r="27" spans="1:6" s="82" customFormat="1" ht="31.5" x14ac:dyDescent="0.25">
      <c r="A27" s="81">
        <v>22</v>
      </c>
      <c r="B27" s="124" t="s">
        <v>217</v>
      </c>
      <c r="C27" s="115">
        <v>45</v>
      </c>
      <c r="D27" s="115">
        <v>36</v>
      </c>
      <c r="F27" s="95"/>
    </row>
    <row r="28" spans="1:6" s="82" customFormat="1" ht="31.5" x14ac:dyDescent="0.25">
      <c r="A28" s="81">
        <v>23</v>
      </c>
      <c r="B28" s="124" t="s">
        <v>334</v>
      </c>
      <c r="C28" s="115">
        <v>40</v>
      </c>
      <c r="D28" s="115">
        <v>29</v>
      </c>
      <c r="F28" s="95"/>
    </row>
    <row r="29" spans="1:6" s="82" customFormat="1" ht="31.5" x14ac:dyDescent="0.25">
      <c r="A29" s="81">
        <v>24</v>
      </c>
      <c r="B29" s="124" t="s">
        <v>231</v>
      </c>
      <c r="C29" s="115">
        <v>40</v>
      </c>
      <c r="D29" s="115">
        <v>36</v>
      </c>
      <c r="F29" s="95"/>
    </row>
    <row r="30" spans="1:6" s="82" customFormat="1" x14ac:dyDescent="0.25">
      <c r="A30" s="81">
        <v>25</v>
      </c>
      <c r="B30" s="124" t="s">
        <v>223</v>
      </c>
      <c r="C30" s="115">
        <v>39</v>
      </c>
      <c r="D30" s="115">
        <v>27</v>
      </c>
      <c r="F30" s="95"/>
    </row>
    <row r="31" spans="1:6" s="82" customFormat="1" ht="31.5" x14ac:dyDescent="0.25">
      <c r="A31" s="81">
        <v>26</v>
      </c>
      <c r="B31" s="124" t="s">
        <v>238</v>
      </c>
      <c r="C31" s="115">
        <v>38</v>
      </c>
      <c r="D31" s="115">
        <v>29</v>
      </c>
      <c r="F31" s="95"/>
    </row>
    <row r="32" spans="1:6" s="82" customFormat="1" x14ac:dyDescent="0.25">
      <c r="A32" s="81">
        <v>27</v>
      </c>
      <c r="B32" s="124" t="s">
        <v>241</v>
      </c>
      <c r="C32" s="115">
        <v>36</v>
      </c>
      <c r="D32" s="115">
        <v>31</v>
      </c>
      <c r="F32" s="95"/>
    </row>
    <row r="33" spans="1:6" s="82" customFormat="1" x14ac:dyDescent="0.25">
      <c r="A33" s="81">
        <v>28</v>
      </c>
      <c r="B33" s="124" t="s">
        <v>366</v>
      </c>
      <c r="C33" s="115">
        <v>35</v>
      </c>
      <c r="D33" s="115">
        <v>25</v>
      </c>
      <c r="F33" s="95"/>
    </row>
    <row r="34" spans="1:6" s="82" customFormat="1" x14ac:dyDescent="0.25">
      <c r="A34" s="81">
        <v>29</v>
      </c>
      <c r="B34" s="124" t="s">
        <v>297</v>
      </c>
      <c r="C34" s="115">
        <v>33</v>
      </c>
      <c r="D34" s="115">
        <v>30</v>
      </c>
      <c r="F34" s="95"/>
    </row>
    <row r="35" spans="1:6" s="82" customFormat="1" x14ac:dyDescent="0.25">
      <c r="A35" s="81">
        <v>30</v>
      </c>
      <c r="B35" s="124" t="s">
        <v>222</v>
      </c>
      <c r="C35" s="115">
        <v>32</v>
      </c>
      <c r="D35" s="115">
        <v>23</v>
      </c>
      <c r="F35" s="95"/>
    </row>
    <row r="36" spans="1:6" s="82" customFormat="1" x14ac:dyDescent="0.25">
      <c r="A36" s="81">
        <v>31</v>
      </c>
      <c r="B36" s="124" t="s">
        <v>290</v>
      </c>
      <c r="C36" s="115">
        <v>31</v>
      </c>
      <c r="D36" s="115">
        <v>25</v>
      </c>
      <c r="F36" s="95"/>
    </row>
    <row r="37" spans="1:6" s="82" customFormat="1" x14ac:dyDescent="0.25">
      <c r="A37" s="81">
        <v>32</v>
      </c>
      <c r="B37" s="124" t="s">
        <v>250</v>
      </c>
      <c r="C37" s="115">
        <v>31</v>
      </c>
      <c r="D37" s="115">
        <v>29</v>
      </c>
      <c r="F37" s="95"/>
    </row>
    <row r="38" spans="1:6" s="82" customFormat="1" x14ac:dyDescent="0.25">
      <c r="A38" s="81">
        <v>33</v>
      </c>
      <c r="B38" s="124" t="s">
        <v>235</v>
      </c>
      <c r="C38" s="115">
        <v>31</v>
      </c>
      <c r="D38" s="115">
        <v>26</v>
      </c>
      <c r="F38" s="95"/>
    </row>
    <row r="39" spans="1:6" s="82" customFormat="1" x14ac:dyDescent="0.25">
      <c r="A39" s="81">
        <v>34</v>
      </c>
      <c r="B39" s="124" t="s">
        <v>247</v>
      </c>
      <c r="C39" s="115">
        <v>30</v>
      </c>
      <c r="D39" s="115">
        <v>23</v>
      </c>
      <c r="F39" s="95"/>
    </row>
    <row r="40" spans="1:6" s="82" customFormat="1" x14ac:dyDescent="0.25">
      <c r="A40" s="81">
        <v>35</v>
      </c>
      <c r="B40" s="124" t="s">
        <v>226</v>
      </c>
      <c r="C40" s="115">
        <v>29</v>
      </c>
      <c r="D40" s="115">
        <v>22</v>
      </c>
      <c r="F40" s="95"/>
    </row>
    <row r="41" spans="1:6" s="82" customFormat="1" x14ac:dyDescent="0.25">
      <c r="A41" s="81">
        <v>36</v>
      </c>
      <c r="B41" s="124" t="s">
        <v>327</v>
      </c>
      <c r="C41" s="115">
        <v>29</v>
      </c>
      <c r="D41" s="115">
        <v>25</v>
      </c>
      <c r="F41" s="95"/>
    </row>
    <row r="42" spans="1:6" x14ac:dyDescent="0.25">
      <c r="A42" s="81">
        <v>37</v>
      </c>
      <c r="B42" s="203" t="s">
        <v>230</v>
      </c>
      <c r="C42" s="204">
        <v>28</v>
      </c>
      <c r="D42" s="204">
        <v>26</v>
      </c>
      <c r="F42" s="95"/>
    </row>
    <row r="43" spans="1:6" x14ac:dyDescent="0.25">
      <c r="A43" s="81">
        <v>38</v>
      </c>
      <c r="B43" s="205" t="s">
        <v>291</v>
      </c>
      <c r="C43" s="204">
        <v>28</v>
      </c>
      <c r="D43" s="204">
        <v>25</v>
      </c>
      <c r="F43" s="95"/>
    </row>
    <row r="44" spans="1:6" ht="31.5" x14ac:dyDescent="0.25">
      <c r="A44" s="81">
        <v>39</v>
      </c>
      <c r="B44" s="124" t="s">
        <v>351</v>
      </c>
      <c r="C44" s="204">
        <v>27</v>
      </c>
      <c r="D44" s="204">
        <v>20</v>
      </c>
      <c r="F44" s="95"/>
    </row>
    <row r="45" spans="1:6" x14ac:dyDescent="0.25">
      <c r="A45" s="81">
        <v>40</v>
      </c>
      <c r="B45" s="124" t="s">
        <v>233</v>
      </c>
      <c r="C45" s="204">
        <v>27</v>
      </c>
      <c r="D45" s="204">
        <v>20</v>
      </c>
      <c r="F45" s="95"/>
    </row>
    <row r="46" spans="1:6" x14ac:dyDescent="0.25">
      <c r="A46" s="81">
        <v>41</v>
      </c>
      <c r="B46" s="124" t="s">
        <v>359</v>
      </c>
      <c r="C46" s="204">
        <v>25</v>
      </c>
      <c r="D46" s="204">
        <v>19</v>
      </c>
      <c r="F46" s="95"/>
    </row>
    <row r="47" spans="1:6" ht="33" customHeight="1" x14ac:dyDescent="0.25">
      <c r="A47" s="81">
        <v>42</v>
      </c>
      <c r="B47" s="124" t="s">
        <v>246</v>
      </c>
      <c r="C47" s="204">
        <v>25</v>
      </c>
      <c r="D47" s="204">
        <v>23</v>
      </c>
      <c r="F47" s="95"/>
    </row>
    <row r="48" spans="1:6" ht="18.75" customHeight="1" x14ac:dyDescent="0.25">
      <c r="A48" s="81">
        <v>43</v>
      </c>
      <c r="B48" s="206" t="s">
        <v>249</v>
      </c>
      <c r="C48" s="204">
        <v>25</v>
      </c>
      <c r="D48" s="204">
        <v>23</v>
      </c>
      <c r="F48" s="95"/>
    </row>
    <row r="49" spans="1:6" x14ac:dyDescent="0.25">
      <c r="A49" s="81">
        <v>44</v>
      </c>
      <c r="B49" s="206" t="s">
        <v>251</v>
      </c>
      <c r="C49" s="204">
        <v>23</v>
      </c>
      <c r="D49" s="204">
        <v>22</v>
      </c>
      <c r="F49" s="95"/>
    </row>
    <row r="50" spans="1:6" x14ac:dyDescent="0.25">
      <c r="A50" s="81">
        <v>45</v>
      </c>
      <c r="B50" s="206" t="s">
        <v>254</v>
      </c>
      <c r="C50" s="204">
        <v>23</v>
      </c>
      <c r="D50" s="204">
        <v>20</v>
      </c>
      <c r="F50" s="95"/>
    </row>
    <row r="51" spans="1:6" x14ac:dyDescent="0.25">
      <c r="A51" s="81">
        <v>46</v>
      </c>
      <c r="B51" s="206" t="s">
        <v>240</v>
      </c>
      <c r="C51" s="204">
        <v>23</v>
      </c>
      <c r="D51" s="204">
        <v>20</v>
      </c>
      <c r="F51" s="95"/>
    </row>
    <row r="52" spans="1:6" ht="31.5" x14ac:dyDescent="0.25">
      <c r="A52" s="81">
        <v>47</v>
      </c>
      <c r="B52" s="206" t="s">
        <v>293</v>
      </c>
      <c r="C52" s="204">
        <v>23</v>
      </c>
      <c r="D52" s="204">
        <v>18</v>
      </c>
      <c r="F52" s="95"/>
    </row>
    <row r="53" spans="1:6" x14ac:dyDescent="0.25">
      <c r="A53" s="81">
        <v>48</v>
      </c>
      <c r="B53" s="206" t="s">
        <v>294</v>
      </c>
      <c r="C53" s="204">
        <v>22</v>
      </c>
      <c r="D53" s="204">
        <v>20</v>
      </c>
      <c r="F53" s="95"/>
    </row>
    <row r="54" spans="1:6" ht="20.25" customHeight="1" x14ac:dyDescent="0.25">
      <c r="A54" s="81">
        <v>49</v>
      </c>
      <c r="B54" s="206" t="s">
        <v>292</v>
      </c>
      <c r="C54" s="204">
        <v>22</v>
      </c>
      <c r="D54" s="204">
        <v>19</v>
      </c>
      <c r="F54" s="95"/>
    </row>
    <row r="55" spans="1:6" ht="19.5" customHeight="1" x14ac:dyDescent="0.25">
      <c r="A55" s="81">
        <v>50</v>
      </c>
      <c r="B55" s="205" t="s">
        <v>352</v>
      </c>
      <c r="C55" s="204">
        <v>22</v>
      </c>
      <c r="D55" s="204">
        <v>16</v>
      </c>
      <c r="F55" s="95"/>
    </row>
    <row r="56" spans="1:6" x14ac:dyDescent="0.25">
      <c r="F56" s="95"/>
    </row>
    <row r="57" spans="1:6" x14ac:dyDescent="0.25">
      <c r="F57" s="95"/>
    </row>
    <row r="58" spans="1:6" x14ac:dyDescent="0.25">
      <c r="F58" s="95"/>
    </row>
    <row r="59" spans="1:6" x14ac:dyDescent="0.25">
      <c r="F59" s="95"/>
    </row>
    <row r="60" spans="1:6" x14ac:dyDescent="0.25">
      <c r="F60" s="95"/>
    </row>
  </sheetData>
  <mergeCells count="3">
    <mergeCell ref="A1:D1"/>
    <mergeCell ref="B3:D3"/>
    <mergeCell ref="A2:D2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90" zoomScaleSheetLayoutView="90" workbookViewId="0">
      <selection activeCell="G8" sqref="G8"/>
    </sheetView>
  </sheetViews>
  <sheetFormatPr defaultColWidth="9.140625" defaultRowHeight="15.75" x14ac:dyDescent="0.25"/>
  <cols>
    <col min="1" max="1" width="3.140625" style="78" customWidth="1"/>
    <col min="2" max="2" width="64.5703125" style="207" customWidth="1"/>
    <col min="3" max="3" width="18.140625" style="78" customWidth="1"/>
    <col min="4" max="4" width="17.42578125" style="78" customWidth="1"/>
    <col min="5" max="16384" width="9.140625" style="78"/>
  </cols>
  <sheetData>
    <row r="1" spans="1:6" ht="20.25" x14ac:dyDescent="0.25">
      <c r="A1" s="382" t="s">
        <v>277</v>
      </c>
      <c r="B1" s="382"/>
      <c r="C1" s="382"/>
      <c r="D1" s="382"/>
    </row>
    <row r="2" spans="1:6" ht="20.25" x14ac:dyDescent="0.25">
      <c r="A2" s="382" t="s">
        <v>131</v>
      </c>
      <c r="B2" s="382"/>
      <c r="C2" s="382"/>
      <c r="D2" s="382"/>
    </row>
    <row r="3" spans="1:6" ht="20.25" customHeight="1" x14ac:dyDescent="0.25">
      <c r="B3" s="382" t="s">
        <v>89</v>
      </c>
      <c r="C3" s="382"/>
      <c r="D3" s="382"/>
    </row>
    <row r="5" spans="1:6" s="200" customFormat="1" ht="35.450000000000003" customHeight="1" x14ac:dyDescent="0.25">
      <c r="A5" s="167"/>
      <c r="B5" s="199" t="s">
        <v>90</v>
      </c>
      <c r="C5" s="298" t="s">
        <v>515</v>
      </c>
      <c r="D5" s="299" t="s">
        <v>513</v>
      </c>
    </row>
    <row r="6" spans="1:6" ht="31.5" x14ac:dyDescent="0.25">
      <c r="A6" s="81">
        <v>1</v>
      </c>
      <c r="B6" s="124" t="s">
        <v>212</v>
      </c>
      <c r="C6" s="115">
        <v>384</v>
      </c>
      <c r="D6" s="115">
        <v>315</v>
      </c>
      <c r="F6" s="201"/>
    </row>
    <row r="7" spans="1:6" ht="31.5" x14ac:dyDescent="0.25">
      <c r="A7" s="81">
        <v>2</v>
      </c>
      <c r="B7" s="124" t="s">
        <v>214</v>
      </c>
      <c r="C7" s="115">
        <v>376</v>
      </c>
      <c r="D7" s="115">
        <v>289</v>
      </c>
      <c r="F7" s="201"/>
    </row>
    <row r="8" spans="1:6" x14ac:dyDescent="0.25">
      <c r="A8" s="81">
        <v>3</v>
      </c>
      <c r="B8" s="124" t="s">
        <v>213</v>
      </c>
      <c r="C8" s="115">
        <v>327</v>
      </c>
      <c r="D8" s="115">
        <v>278</v>
      </c>
      <c r="F8" s="201"/>
    </row>
    <row r="9" spans="1:6" s="202" customFormat="1" x14ac:dyDescent="0.25">
      <c r="A9" s="81">
        <v>4</v>
      </c>
      <c r="B9" s="124" t="s">
        <v>215</v>
      </c>
      <c r="C9" s="115">
        <v>141</v>
      </c>
      <c r="D9" s="115">
        <v>115</v>
      </c>
      <c r="F9" s="201"/>
    </row>
    <row r="10" spans="1:6" s="202" customFormat="1" x14ac:dyDescent="0.25">
      <c r="A10" s="81">
        <v>5</v>
      </c>
      <c r="B10" s="124" t="s">
        <v>225</v>
      </c>
      <c r="C10" s="115">
        <v>126</v>
      </c>
      <c r="D10" s="115">
        <v>103</v>
      </c>
      <c r="F10" s="201"/>
    </row>
    <row r="11" spans="1:6" s="202" customFormat="1" ht="31.5" x14ac:dyDescent="0.25">
      <c r="A11" s="81">
        <v>6</v>
      </c>
      <c r="B11" s="124" t="s">
        <v>244</v>
      </c>
      <c r="C11" s="115">
        <v>118</v>
      </c>
      <c r="D11" s="115">
        <v>103</v>
      </c>
      <c r="F11" s="201"/>
    </row>
    <row r="12" spans="1:6" s="202" customFormat="1" x14ac:dyDescent="0.25">
      <c r="A12" s="81">
        <v>7</v>
      </c>
      <c r="B12" s="124" t="s">
        <v>218</v>
      </c>
      <c r="C12" s="115">
        <v>101</v>
      </c>
      <c r="D12" s="115">
        <v>89</v>
      </c>
      <c r="F12" s="201"/>
    </row>
    <row r="13" spans="1:6" s="202" customFormat="1" ht="31.5" x14ac:dyDescent="0.25">
      <c r="A13" s="81">
        <v>8</v>
      </c>
      <c r="B13" s="124" t="s">
        <v>252</v>
      </c>
      <c r="C13" s="115">
        <v>78</v>
      </c>
      <c r="D13" s="115">
        <v>72</v>
      </c>
      <c r="F13" s="201"/>
    </row>
    <row r="14" spans="1:6" s="202" customFormat="1" x14ac:dyDescent="0.25">
      <c r="A14" s="81">
        <v>9</v>
      </c>
      <c r="B14" s="124" t="s">
        <v>219</v>
      </c>
      <c r="C14" s="115">
        <v>75</v>
      </c>
      <c r="D14" s="115">
        <v>63</v>
      </c>
      <c r="F14" s="201"/>
    </row>
    <row r="15" spans="1:6" s="202" customFormat="1" x14ac:dyDescent="0.25">
      <c r="A15" s="81">
        <v>10</v>
      </c>
      <c r="B15" s="124" t="s">
        <v>220</v>
      </c>
      <c r="C15" s="115">
        <v>52</v>
      </c>
      <c r="D15" s="115">
        <v>38</v>
      </c>
      <c r="F15" s="201"/>
    </row>
    <row r="16" spans="1:6" s="202" customFormat="1" x14ac:dyDescent="0.25">
      <c r="A16" s="81">
        <v>11</v>
      </c>
      <c r="B16" s="124" t="s">
        <v>253</v>
      </c>
      <c r="C16" s="115">
        <v>43</v>
      </c>
      <c r="D16" s="115">
        <v>35</v>
      </c>
      <c r="F16" s="201"/>
    </row>
    <row r="17" spans="1:6" s="202" customFormat="1" ht="31.5" x14ac:dyDescent="0.25">
      <c r="A17" s="81">
        <v>12</v>
      </c>
      <c r="B17" s="124" t="s">
        <v>229</v>
      </c>
      <c r="C17" s="115">
        <v>41</v>
      </c>
      <c r="D17" s="115">
        <v>35</v>
      </c>
      <c r="F17" s="201"/>
    </row>
    <row r="18" spans="1:6" s="202" customFormat="1" x14ac:dyDescent="0.25">
      <c r="A18" s="81">
        <v>13</v>
      </c>
      <c r="B18" s="124" t="s">
        <v>237</v>
      </c>
      <c r="C18" s="115">
        <v>40</v>
      </c>
      <c r="D18" s="115">
        <v>35</v>
      </c>
      <c r="F18" s="201"/>
    </row>
    <row r="19" spans="1:6" s="202" customFormat="1" x14ac:dyDescent="0.25">
      <c r="A19" s="81">
        <v>14</v>
      </c>
      <c r="B19" s="124" t="s">
        <v>242</v>
      </c>
      <c r="C19" s="115">
        <v>37</v>
      </c>
      <c r="D19" s="115">
        <v>28</v>
      </c>
      <c r="F19" s="201"/>
    </row>
    <row r="20" spans="1:6" s="202" customFormat="1" ht="31.5" x14ac:dyDescent="0.25">
      <c r="A20" s="81">
        <v>15</v>
      </c>
      <c r="B20" s="124" t="s">
        <v>238</v>
      </c>
      <c r="C20" s="115">
        <v>36</v>
      </c>
      <c r="D20" s="115">
        <v>28</v>
      </c>
      <c r="F20" s="201"/>
    </row>
    <row r="21" spans="1:6" s="202" customFormat="1" ht="31.5" x14ac:dyDescent="0.25">
      <c r="A21" s="81">
        <v>16</v>
      </c>
      <c r="B21" s="124" t="s">
        <v>217</v>
      </c>
      <c r="C21" s="115">
        <v>36</v>
      </c>
      <c r="D21" s="115">
        <v>29</v>
      </c>
      <c r="F21" s="201"/>
    </row>
    <row r="22" spans="1:6" s="202" customFormat="1" x14ac:dyDescent="0.25">
      <c r="A22" s="81">
        <v>17</v>
      </c>
      <c r="B22" s="124" t="s">
        <v>227</v>
      </c>
      <c r="C22" s="115">
        <v>36</v>
      </c>
      <c r="D22" s="115">
        <v>30</v>
      </c>
      <c r="F22" s="201"/>
    </row>
    <row r="23" spans="1:6" s="202" customFormat="1" ht="31.5" x14ac:dyDescent="0.25">
      <c r="A23" s="81">
        <v>18</v>
      </c>
      <c r="B23" s="124" t="s">
        <v>231</v>
      </c>
      <c r="C23" s="115">
        <v>34</v>
      </c>
      <c r="D23" s="115">
        <v>30</v>
      </c>
      <c r="F23" s="201"/>
    </row>
    <row r="24" spans="1:6" s="202" customFormat="1" x14ac:dyDescent="0.25">
      <c r="A24" s="81">
        <v>19</v>
      </c>
      <c r="B24" s="124" t="s">
        <v>365</v>
      </c>
      <c r="C24" s="115">
        <v>30</v>
      </c>
      <c r="D24" s="115">
        <v>27</v>
      </c>
      <c r="F24" s="201"/>
    </row>
    <row r="25" spans="1:6" s="202" customFormat="1" ht="31.5" x14ac:dyDescent="0.25">
      <c r="A25" s="81">
        <v>20</v>
      </c>
      <c r="B25" s="124" t="s">
        <v>351</v>
      </c>
      <c r="C25" s="115">
        <v>24</v>
      </c>
      <c r="D25" s="115">
        <v>18</v>
      </c>
      <c r="F25" s="201"/>
    </row>
    <row r="26" spans="1:6" s="202" customFormat="1" x14ac:dyDescent="0.25">
      <c r="A26" s="81">
        <v>21</v>
      </c>
      <c r="B26" s="124" t="s">
        <v>327</v>
      </c>
      <c r="C26" s="115">
        <v>24</v>
      </c>
      <c r="D26" s="115">
        <v>20</v>
      </c>
      <c r="F26" s="201"/>
    </row>
    <row r="27" spans="1:6" s="202" customFormat="1" x14ac:dyDescent="0.25">
      <c r="A27" s="81">
        <v>22</v>
      </c>
      <c r="B27" s="124" t="s">
        <v>230</v>
      </c>
      <c r="C27" s="115">
        <v>22</v>
      </c>
      <c r="D27" s="115">
        <v>21</v>
      </c>
      <c r="F27" s="201"/>
    </row>
    <row r="28" spans="1:6" s="202" customFormat="1" x14ac:dyDescent="0.25">
      <c r="A28" s="81">
        <v>23</v>
      </c>
      <c r="B28" s="124" t="s">
        <v>366</v>
      </c>
      <c r="C28" s="115">
        <v>21</v>
      </c>
      <c r="D28" s="115">
        <v>14</v>
      </c>
      <c r="F28" s="201"/>
    </row>
    <row r="29" spans="1:6" s="202" customFormat="1" ht="31.5" x14ac:dyDescent="0.25">
      <c r="A29" s="81">
        <v>24</v>
      </c>
      <c r="B29" s="124" t="s">
        <v>334</v>
      </c>
      <c r="C29" s="115">
        <v>21</v>
      </c>
      <c r="D29" s="115">
        <v>16</v>
      </c>
      <c r="F29" s="201"/>
    </row>
    <row r="30" spans="1:6" s="202" customFormat="1" ht="31.5" x14ac:dyDescent="0.25">
      <c r="A30" s="81">
        <v>25</v>
      </c>
      <c r="B30" s="124" t="s">
        <v>246</v>
      </c>
      <c r="C30" s="115">
        <v>20</v>
      </c>
      <c r="D30" s="115">
        <v>18</v>
      </c>
      <c r="F30" s="201"/>
    </row>
    <row r="31" spans="1:6" s="202" customFormat="1" x14ac:dyDescent="0.25">
      <c r="A31" s="81">
        <v>26</v>
      </c>
      <c r="B31" s="124" t="s">
        <v>235</v>
      </c>
      <c r="C31" s="115">
        <v>20</v>
      </c>
      <c r="D31" s="115">
        <v>17</v>
      </c>
      <c r="F31" s="201"/>
    </row>
    <row r="32" spans="1:6" s="202" customFormat="1" x14ac:dyDescent="0.25">
      <c r="A32" s="81">
        <v>27</v>
      </c>
      <c r="B32" s="124" t="s">
        <v>232</v>
      </c>
      <c r="C32" s="115">
        <v>19</v>
      </c>
      <c r="D32" s="115">
        <v>13</v>
      </c>
      <c r="F32" s="201"/>
    </row>
    <row r="33" spans="1:6" s="202" customFormat="1" ht="31.5" x14ac:dyDescent="0.25">
      <c r="A33" s="81">
        <v>28</v>
      </c>
      <c r="B33" s="124" t="s">
        <v>293</v>
      </c>
      <c r="C33" s="115">
        <v>19</v>
      </c>
      <c r="D33" s="115">
        <v>14</v>
      </c>
      <c r="F33" s="201"/>
    </row>
    <row r="34" spans="1:6" s="202" customFormat="1" x14ac:dyDescent="0.25">
      <c r="A34" s="81">
        <v>29</v>
      </c>
      <c r="B34" s="124" t="s">
        <v>352</v>
      </c>
      <c r="C34" s="115">
        <v>18</v>
      </c>
      <c r="D34" s="115">
        <v>13</v>
      </c>
      <c r="F34" s="201"/>
    </row>
    <row r="35" spans="1:6" s="202" customFormat="1" ht="31.5" x14ac:dyDescent="0.25">
      <c r="A35" s="81">
        <v>30</v>
      </c>
      <c r="B35" s="124" t="s">
        <v>350</v>
      </c>
      <c r="C35" s="115">
        <v>17</v>
      </c>
      <c r="D35" s="115">
        <v>12</v>
      </c>
      <c r="F35" s="201"/>
    </row>
    <row r="36" spans="1:6" s="202" customFormat="1" x14ac:dyDescent="0.25">
      <c r="A36" s="81">
        <v>31</v>
      </c>
      <c r="B36" s="124" t="s">
        <v>291</v>
      </c>
      <c r="C36" s="115">
        <v>17</v>
      </c>
      <c r="D36" s="115">
        <v>15</v>
      </c>
      <c r="F36" s="201"/>
    </row>
    <row r="37" spans="1:6" s="202" customFormat="1" x14ac:dyDescent="0.25">
      <c r="A37" s="81">
        <v>32</v>
      </c>
      <c r="B37" s="124" t="s">
        <v>239</v>
      </c>
      <c r="C37" s="115">
        <v>17</v>
      </c>
      <c r="D37" s="115">
        <v>15</v>
      </c>
      <c r="F37" s="201"/>
    </row>
    <row r="38" spans="1:6" s="202" customFormat="1" x14ac:dyDescent="0.25">
      <c r="A38" s="81">
        <v>33</v>
      </c>
      <c r="B38" s="124" t="s">
        <v>247</v>
      </c>
      <c r="C38" s="115">
        <v>17</v>
      </c>
      <c r="D38" s="115">
        <v>12</v>
      </c>
      <c r="F38" s="201"/>
    </row>
    <row r="39" spans="1:6" s="202" customFormat="1" x14ac:dyDescent="0.25">
      <c r="A39" s="81">
        <v>34</v>
      </c>
      <c r="B39" s="124" t="s">
        <v>233</v>
      </c>
      <c r="C39" s="115">
        <v>17</v>
      </c>
      <c r="D39" s="115">
        <v>12</v>
      </c>
      <c r="F39" s="201"/>
    </row>
    <row r="40" spans="1:6" s="202" customFormat="1" x14ac:dyDescent="0.25">
      <c r="A40" s="81">
        <v>35</v>
      </c>
      <c r="B40" s="124" t="s">
        <v>298</v>
      </c>
      <c r="C40" s="115">
        <v>17</v>
      </c>
      <c r="D40" s="115">
        <v>16</v>
      </c>
      <c r="F40" s="201"/>
    </row>
    <row r="41" spans="1:6" s="202" customFormat="1" ht="31.5" x14ac:dyDescent="0.25">
      <c r="A41" s="81">
        <v>36</v>
      </c>
      <c r="B41" s="124" t="s">
        <v>245</v>
      </c>
      <c r="C41" s="115">
        <v>16</v>
      </c>
      <c r="D41" s="115">
        <v>13</v>
      </c>
      <c r="F41" s="201"/>
    </row>
    <row r="42" spans="1:6" x14ac:dyDescent="0.25">
      <c r="A42" s="81">
        <v>37</v>
      </c>
      <c r="B42" s="203" t="s">
        <v>251</v>
      </c>
      <c r="C42" s="204">
        <v>15</v>
      </c>
      <c r="D42" s="204">
        <v>14</v>
      </c>
      <c r="F42" s="201"/>
    </row>
    <row r="43" spans="1:6" x14ac:dyDescent="0.25">
      <c r="A43" s="81">
        <v>38</v>
      </c>
      <c r="B43" s="205" t="s">
        <v>250</v>
      </c>
      <c r="C43" s="204">
        <v>15</v>
      </c>
      <c r="D43" s="204">
        <v>14</v>
      </c>
      <c r="F43" s="201"/>
    </row>
    <row r="44" spans="1:6" x14ac:dyDescent="0.25">
      <c r="A44" s="81">
        <v>39</v>
      </c>
      <c r="B44" s="124" t="s">
        <v>223</v>
      </c>
      <c r="C44" s="204">
        <v>15</v>
      </c>
      <c r="D44" s="204">
        <v>8</v>
      </c>
      <c r="F44" s="201"/>
    </row>
    <row r="45" spans="1:6" x14ac:dyDescent="0.25">
      <c r="A45" s="81">
        <v>40</v>
      </c>
      <c r="B45" s="124" t="s">
        <v>290</v>
      </c>
      <c r="C45" s="204">
        <v>14</v>
      </c>
      <c r="D45" s="204">
        <v>11</v>
      </c>
      <c r="F45" s="201"/>
    </row>
    <row r="46" spans="1:6" ht="16.5" customHeight="1" x14ac:dyDescent="0.25">
      <c r="A46" s="81">
        <v>41</v>
      </c>
      <c r="B46" s="124" t="s">
        <v>296</v>
      </c>
      <c r="C46" s="204">
        <v>14</v>
      </c>
      <c r="D46" s="204">
        <v>13</v>
      </c>
      <c r="F46" s="201"/>
    </row>
    <row r="47" spans="1:6" ht="17.25" customHeight="1" x14ac:dyDescent="0.25">
      <c r="A47" s="81">
        <v>42</v>
      </c>
      <c r="B47" s="124" t="s">
        <v>355</v>
      </c>
      <c r="C47" s="204">
        <v>14</v>
      </c>
      <c r="D47" s="204">
        <v>14</v>
      </c>
      <c r="F47" s="201"/>
    </row>
    <row r="48" spans="1:6" x14ac:dyDescent="0.25">
      <c r="A48" s="81">
        <v>43</v>
      </c>
      <c r="B48" s="206" t="s">
        <v>359</v>
      </c>
      <c r="C48" s="204">
        <v>13</v>
      </c>
      <c r="D48" s="204">
        <v>8</v>
      </c>
      <c r="F48" s="201"/>
    </row>
    <row r="49" spans="1:6" x14ac:dyDescent="0.25">
      <c r="A49" s="81">
        <v>44</v>
      </c>
      <c r="B49" s="206" t="s">
        <v>241</v>
      </c>
      <c r="C49" s="204">
        <v>12</v>
      </c>
      <c r="D49" s="204">
        <v>9</v>
      </c>
      <c r="F49" s="201"/>
    </row>
    <row r="50" spans="1:6" x14ac:dyDescent="0.25">
      <c r="A50" s="81">
        <v>45</v>
      </c>
      <c r="B50" s="206" t="s">
        <v>364</v>
      </c>
      <c r="C50" s="204">
        <v>12</v>
      </c>
      <c r="D50" s="204">
        <v>11</v>
      </c>
      <c r="F50" s="201"/>
    </row>
    <row r="51" spans="1:6" ht="14.25" customHeight="1" x14ac:dyDescent="0.25">
      <c r="A51" s="81">
        <v>46</v>
      </c>
      <c r="B51" s="206" t="s">
        <v>386</v>
      </c>
      <c r="C51" s="204">
        <v>12</v>
      </c>
      <c r="D51" s="204">
        <v>10</v>
      </c>
      <c r="F51" s="201"/>
    </row>
    <row r="52" spans="1:6" ht="18.75" customHeight="1" x14ac:dyDescent="0.25">
      <c r="A52" s="81">
        <v>47</v>
      </c>
      <c r="B52" s="206" t="s">
        <v>388</v>
      </c>
      <c r="C52" s="204">
        <v>12</v>
      </c>
      <c r="D52" s="204">
        <v>12</v>
      </c>
      <c r="F52" s="201"/>
    </row>
    <row r="53" spans="1:6" x14ac:dyDescent="0.25">
      <c r="A53" s="81">
        <v>48</v>
      </c>
      <c r="B53" s="206" t="s">
        <v>534</v>
      </c>
      <c r="C53" s="204">
        <v>12</v>
      </c>
      <c r="D53" s="204">
        <v>9</v>
      </c>
      <c r="F53" s="201"/>
    </row>
    <row r="54" spans="1:6" x14ac:dyDescent="0.25">
      <c r="A54" s="81">
        <v>49</v>
      </c>
      <c r="B54" s="206" t="s">
        <v>363</v>
      </c>
      <c r="C54" s="204">
        <v>11</v>
      </c>
      <c r="D54" s="204">
        <v>8</v>
      </c>
      <c r="F54" s="201"/>
    </row>
    <row r="55" spans="1:6" x14ac:dyDescent="0.25">
      <c r="A55" s="81">
        <v>50</v>
      </c>
      <c r="B55" s="205" t="s">
        <v>387</v>
      </c>
      <c r="C55" s="204">
        <v>11</v>
      </c>
      <c r="D55" s="204">
        <v>11</v>
      </c>
      <c r="F55" s="201"/>
    </row>
  </sheetData>
  <mergeCells count="3">
    <mergeCell ref="A1:D1"/>
    <mergeCell ref="B3:D3"/>
    <mergeCell ref="A2:D2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SheetLayoutView="90" workbookViewId="0">
      <selection activeCell="H47" sqref="H47"/>
    </sheetView>
  </sheetViews>
  <sheetFormatPr defaultColWidth="9.140625" defaultRowHeight="15.75" x14ac:dyDescent="0.25"/>
  <cols>
    <col min="1" max="1" width="3.140625" style="78" customWidth="1"/>
    <col min="2" max="2" width="64.5703125" style="207" customWidth="1"/>
    <col min="3" max="3" width="18.28515625" style="78" customWidth="1"/>
    <col min="4" max="4" width="17.42578125" style="78" customWidth="1"/>
    <col min="5" max="16384" width="9.140625" style="78"/>
  </cols>
  <sheetData>
    <row r="1" spans="1:6" ht="20.25" x14ac:dyDescent="0.25">
      <c r="A1" s="382" t="s">
        <v>278</v>
      </c>
      <c r="B1" s="382"/>
      <c r="C1" s="382"/>
      <c r="D1" s="382"/>
    </row>
    <row r="2" spans="1:6" ht="20.25" x14ac:dyDescent="0.25">
      <c r="A2" s="382" t="s">
        <v>131</v>
      </c>
      <c r="B2" s="382"/>
      <c r="C2" s="382"/>
      <c r="D2" s="382"/>
    </row>
    <row r="3" spans="1:6" ht="20.25" customHeight="1" x14ac:dyDescent="0.25">
      <c r="B3" s="382" t="s">
        <v>89</v>
      </c>
      <c r="C3" s="382"/>
      <c r="D3" s="382"/>
    </row>
    <row r="4" spans="1:6" ht="9.75" customHeight="1" x14ac:dyDescent="0.25"/>
    <row r="5" spans="1:6" s="200" customFormat="1" ht="35.450000000000003" customHeight="1" x14ac:dyDescent="0.25">
      <c r="A5" s="167"/>
      <c r="B5" s="199" t="s">
        <v>90</v>
      </c>
      <c r="C5" s="298" t="s">
        <v>515</v>
      </c>
      <c r="D5" s="299" t="s">
        <v>513</v>
      </c>
    </row>
    <row r="6" spans="1:6" ht="31.5" x14ac:dyDescent="0.25">
      <c r="A6" s="81">
        <v>1</v>
      </c>
      <c r="B6" s="124" t="s">
        <v>212</v>
      </c>
      <c r="C6" s="115">
        <v>905</v>
      </c>
      <c r="D6" s="115">
        <v>798</v>
      </c>
      <c r="F6" s="201"/>
    </row>
    <row r="7" spans="1:6" ht="31.5" x14ac:dyDescent="0.25">
      <c r="A7" s="81">
        <v>2</v>
      </c>
      <c r="B7" s="124" t="s">
        <v>244</v>
      </c>
      <c r="C7" s="115">
        <v>235</v>
      </c>
      <c r="D7" s="115">
        <v>183</v>
      </c>
      <c r="F7" s="201"/>
    </row>
    <row r="8" spans="1:6" x14ac:dyDescent="0.25">
      <c r="A8" s="81">
        <v>3</v>
      </c>
      <c r="B8" s="124" t="s">
        <v>213</v>
      </c>
      <c r="C8" s="115">
        <v>139</v>
      </c>
      <c r="D8" s="115">
        <v>113</v>
      </c>
      <c r="F8" s="201"/>
    </row>
    <row r="9" spans="1:6" s="202" customFormat="1" x14ac:dyDescent="0.25">
      <c r="A9" s="81">
        <v>4</v>
      </c>
      <c r="B9" s="124" t="s">
        <v>216</v>
      </c>
      <c r="C9" s="115">
        <v>99</v>
      </c>
      <c r="D9" s="115">
        <v>81</v>
      </c>
      <c r="F9" s="201"/>
    </row>
    <row r="10" spans="1:6" s="202" customFormat="1" ht="31.5" x14ac:dyDescent="0.25">
      <c r="A10" s="81">
        <v>5</v>
      </c>
      <c r="B10" s="124" t="s">
        <v>214</v>
      </c>
      <c r="C10" s="115">
        <v>69</v>
      </c>
      <c r="D10" s="115">
        <v>51</v>
      </c>
      <c r="F10" s="201"/>
    </row>
    <row r="11" spans="1:6" s="202" customFormat="1" x14ac:dyDescent="0.25">
      <c r="A11" s="81">
        <v>6</v>
      </c>
      <c r="B11" s="124" t="s">
        <v>253</v>
      </c>
      <c r="C11" s="115">
        <v>53</v>
      </c>
      <c r="D11" s="115">
        <v>50</v>
      </c>
      <c r="F11" s="201"/>
    </row>
    <row r="12" spans="1:6" s="202" customFormat="1" x14ac:dyDescent="0.25">
      <c r="A12" s="81">
        <v>7</v>
      </c>
      <c r="B12" s="124" t="s">
        <v>228</v>
      </c>
      <c r="C12" s="115">
        <v>52</v>
      </c>
      <c r="D12" s="115">
        <v>40</v>
      </c>
      <c r="F12" s="201"/>
    </row>
    <row r="13" spans="1:6" s="202" customFormat="1" x14ac:dyDescent="0.25">
      <c r="A13" s="81">
        <v>8</v>
      </c>
      <c r="B13" s="124" t="s">
        <v>215</v>
      </c>
      <c r="C13" s="115">
        <v>48</v>
      </c>
      <c r="D13" s="115">
        <v>42</v>
      </c>
      <c r="F13" s="201"/>
    </row>
    <row r="14" spans="1:6" s="202" customFormat="1" ht="31.5" x14ac:dyDescent="0.25">
      <c r="A14" s="81">
        <v>9</v>
      </c>
      <c r="B14" s="124" t="s">
        <v>350</v>
      </c>
      <c r="C14" s="115">
        <v>44</v>
      </c>
      <c r="D14" s="115">
        <v>25</v>
      </c>
      <c r="F14" s="201"/>
    </row>
    <row r="15" spans="1:6" s="202" customFormat="1" x14ac:dyDescent="0.25">
      <c r="A15" s="81">
        <v>10</v>
      </c>
      <c r="B15" s="124" t="s">
        <v>224</v>
      </c>
      <c r="C15" s="115">
        <v>43</v>
      </c>
      <c r="D15" s="115">
        <v>35</v>
      </c>
      <c r="F15" s="201"/>
    </row>
    <row r="16" spans="1:6" s="202" customFormat="1" x14ac:dyDescent="0.25">
      <c r="A16" s="81">
        <v>11</v>
      </c>
      <c r="B16" s="124" t="s">
        <v>237</v>
      </c>
      <c r="C16" s="115">
        <v>40</v>
      </c>
      <c r="D16" s="115">
        <v>36</v>
      </c>
      <c r="F16" s="201"/>
    </row>
    <row r="17" spans="1:6" s="202" customFormat="1" x14ac:dyDescent="0.25">
      <c r="A17" s="81">
        <v>12</v>
      </c>
      <c r="B17" s="124" t="s">
        <v>232</v>
      </c>
      <c r="C17" s="115">
        <v>36</v>
      </c>
      <c r="D17" s="115">
        <v>31</v>
      </c>
      <c r="F17" s="201"/>
    </row>
    <row r="18" spans="1:6" s="202" customFormat="1" ht="31.5" x14ac:dyDescent="0.25">
      <c r="A18" s="81">
        <v>13</v>
      </c>
      <c r="B18" s="124" t="s">
        <v>229</v>
      </c>
      <c r="C18" s="115">
        <v>33</v>
      </c>
      <c r="D18" s="115">
        <v>27</v>
      </c>
      <c r="F18" s="201"/>
    </row>
    <row r="19" spans="1:6" s="202" customFormat="1" x14ac:dyDescent="0.25">
      <c r="A19" s="81">
        <v>14</v>
      </c>
      <c r="B19" s="124" t="s">
        <v>297</v>
      </c>
      <c r="C19" s="115">
        <v>30</v>
      </c>
      <c r="D19" s="115">
        <v>27</v>
      </c>
      <c r="F19" s="201"/>
    </row>
    <row r="20" spans="1:6" s="202" customFormat="1" x14ac:dyDescent="0.25">
      <c r="A20" s="81">
        <v>15</v>
      </c>
      <c r="B20" s="124" t="s">
        <v>218</v>
      </c>
      <c r="C20" s="115">
        <v>25</v>
      </c>
      <c r="D20" s="115">
        <v>19</v>
      </c>
      <c r="F20" s="201"/>
    </row>
    <row r="21" spans="1:6" s="202" customFormat="1" x14ac:dyDescent="0.25">
      <c r="A21" s="81">
        <v>16</v>
      </c>
      <c r="B21" s="124" t="s">
        <v>241</v>
      </c>
      <c r="C21" s="115">
        <v>24</v>
      </c>
      <c r="D21" s="115">
        <v>22</v>
      </c>
      <c r="F21" s="201"/>
    </row>
    <row r="22" spans="1:6" s="202" customFormat="1" x14ac:dyDescent="0.25">
      <c r="A22" s="81">
        <v>17</v>
      </c>
      <c r="B22" s="124" t="s">
        <v>223</v>
      </c>
      <c r="C22" s="115">
        <v>24</v>
      </c>
      <c r="D22" s="115">
        <v>19</v>
      </c>
      <c r="F22" s="201"/>
    </row>
    <row r="23" spans="1:6" s="202" customFormat="1" x14ac:dyDescent="0.25">
      <c r="A23" s="81">
        <v>18</v>
      </c>
      <c r="B23" s="124" t="s">
        <v>226</v>
      </c>
      <c r="C23" s="115">
        <v>24</v>
      </c>
      <c r="D23" s="115">
        <v>18</v>
      </c>
      <c r="F23" s="201"/>
    </row>
    <row r="24" spans="1:6" s="202" customFormat="1" x14ac:dyDescent="0.25">
      <c r="A24" s="81">
        <v>19</v>
      </c>
      <c r="B24" s="124" t="s">
        <v>222</v>
      </c>
      <c r="C24" s="115">
        <v>22</v>
      </c>
      <c r="D24" s="115">
        <v>16</v>
      </c>
      <c r="F24" s="201"/>
    </row>
    <row r="25" spans="1:6" s="202" customFormat="1" x14ac:dyDescent="0.25">
      <c r="A25" s="81">
        <v>20</v>
      </c>
      <c r="B25" s="124" t="s">
        <v>227</v>
      </c>
      <c r="C25" s="115">
        <v>20</v>
      </c>
      <c r="D25" s="115">
        <v>19</v>
      </c>
      <c r="F25" s="201"/>
    </row>
    <row r="26" spans="1:6" s="202" customFormat="1" ht="31.5" x14ac:dyDescent="0.25">
      <c r="A26" s="81">
        <v>21</v>
      </c>
      <c r="B26" s="124" t="s">
        <v>334</v>
      </c>
      <c r="C26" s="115">
        <v>19</v>
      </c>
      <c r="D26" s="115">
        <v>13</v>
      </c>
      <c r="F26" s="201"/>
    </row>
    <row r="27" spans="1:6" s="202" customFormat="1" x14ac:dyDescent="0.25">
      <c r="A27" s="81">
        <v>22</v>
      </c>
      <c r="B27" s="124" t="s">
        <v>365</v>
      </c>
      <c r="C27" s="115">
        <v>19</v>
      </c>
      <c r="D27" s="115">
        <v>18</v>
      </c>
      <c r="F27" s="201"/>
    </row>
    <row r="28" spans="1:6" s="202" customFormat="1" x14ac:dyDescent="0.25">
      <c r="A28" s="81">
        <v>23</v>
      </c>
      <c r="B28" s="124" t="s">
        <v>290</v>
      </c>
      <c r="C28" s="115">
        <v>17</v>
      </c>
      <c r="D28" s="115">
        <v>14</v>
      </c>
      <c r="F28" s="201"/>
    </row>
    <row r="29" spans="1:6" s="202" customFormat="1" x14ac:dyDescent="0.25">
      <c r="A29" s="81">
        <v>24</v>
      </c>
      <c r="B29" s="124" t="s">
        <v>254</v>
      </c>
      <c r="C29" s="115">
        <v>17</v>
      </c>
      <c r="D29" s="115">
        <v>14</v>
      </c>
      <c r="F29" s="201"/>
    </row>
    <row r="30" spans="1:6" s="202" customFormat="1" ht="31.5" x14ac:dyDescent="0.25">
      <c r="A30" s="81">
        <v>25</v>
      </c>
      <c r="B30" s="124" t="s">
        <v>252</v>
      </c>
      <c r="C30" s="115">
        <v>17</v>
      </c>
      <c r="D30" s="115">
        <v>15</v>
      </c>
      <c r="F30" s="201"/>
    </row>
    <row r="31" spans="1:6" s="202" customFormat="1" x14ac:dyDescent="0.25">
      <c r="A31" s="81">
        <v>26</v>
      </c>
      <c r="B31" s="124" t="s">
        <v>250</v>
      </c>
      <c r="C31" s="115">
        <v>16</v>
      </c>
      <c r="D31" s="115">
        <v>15</v>
      </c>
      <c r="F31" s="201"/>
    </row>
    <row r="32" spans="1:6" s="202" customFormat="1" x14ac:dyDescent="0.25">
      <c r="A32" s="81">
        <v>27</v>
      </c>
      <c r="B32" s="124" t="s">
        <v>295</v>
      </c>
      <c r="C32" s="115">
        <v>16</v>
      </c>
      <c r="D32" s="115">
        <v>14</v>
      </c>
      <c r="F32" s="201"/>
    </row>
    <row r="33" spans="1:6" s="202" customFormat="1" x14ac:dyDescent="0.25">
      <c r="A33" s="81">
        <v>28</v>
      </c>
      <c r="B33" s="124" t="s">
        <v>240</v>
      </c>
      <c r="C33" s="115">
        <v>16</v>
      </c>
      <c r="D33" s="115">
        <v>14</v>
      </c>
      <c r="F33" s="201"/>
    </row>
    <row r="34" spans="1:6" s="202" customFormat="1" x14ac:dyDescent="0.25">
      <c r="A34" s="81">
        <v>29</v>
      </c>
      <c r="B34" s="124" t="s">
        <v>242</v>
      </c>
      <c r="C34" s="115">
        <v>16</v>
      </c>
      <c r="D34" s="115">
        <v>16</v>
      </c>
      <c r="F34" s="201"/>
    </row>
    <row r="35" spans="1:6" s="202" customFormat="1" x14ac:dyDescent="0.25">
      <c r="A35" s="81">
        <v>30</v>
      </c>
      <c r="B35" s="124" t="s">
        <v>389</v>
      </c>
      <c r="C35" s="115">
        <v>15</v>
      </c>
      <c r="D35" s="115">
        <v>12</v>
      </c>
      <c r="F35" s="201"/>
    </row>
    <row r="36" spans="1:6" s="202" customFormat="1" x14ac:dyDescent="0.25">
      <c r="A36" s="81">
        <v>31</v>
      </c>
      <c r="B36" s="124" t="s">
        <v>294</v>
      </c>
      <c r="C36" s="115">
        <v>14</v>
      </c>
      <c r="D36" s="115">
        <v>13</v>
      </c>
      <c r="F36" s="201"/>
    </row>
    <row r="37" spans="1:6" s="202" customFormat="1" ht="19.5" customHeight="1" x14ac:dyDescent="0.25">
      <c r="A37" s="81">
        <v>32</v>
      </c>
      <c r="B37" s="124" t="s">
        <v>292</v>
      </c>
      <c r="C37" s="115">
        <v>14</v>
      </c>
      <c r="D37" s="115">
        <v>12</v>
      </c>
      <c r="F37" s="201"/>
    </row>
    <row r="38" spans="1:6" s="202" customFormat="1" ht="15.75" customHeight="1" x14ac:dyDescent="0.25">
      <c r="A38" s="81">
        <v>33</v>
      </c>
      <c r="B38" s="124" t="s">
        <v>366</v>
      </c>
      <c r="C38" s="115">
        <v>14</v>
      </c>
      <c r="D38" s="115">
        <v>11</v>
      </c>
      <c r="F38" s="201"/>
    </row>
    <row r="39" spans="1:6" s="202" customFormat="1" x14ac:dyDescent="0.25">
      <c r="A39" s="81">
        <v>34</v>
      </c>
      <c r="B39" s="124" t="s">
        <v>249</v>
      </c>
      <c r="C39" s="115">
        <v>14</v>
      </c>
      <c r="D39" s="115">
        <v>14</v>
      </c>
      <c r="F39" s="201"/>
    </row>
    <row r="40" spans="1:6" s="202" customFormat="1" ht="21.75" customHeight="1" x14ac:dyDescent="0.25">
      <c r="A40" s="81">
        <v>35</v>
      </c>
      <c r="B40" s="124" t="s">
        <v>353</v>
      </c>
      <c r="C40" s="115">
        <v>13</v>
      </c>
      <c r="D40" s="115">
        <v>9</v>
      </c>
      <c r="F40" s="201"/>
    </row>
    <row r="41" spans="1:6" s="202" customFormat="1" x14ac:dyDescent="0.25">
      <c r="A41" s="81">
        <v>36</v>
      </c>
      <c r="B41" s="124" t="s">
        <v>219</v>
      </c>
      <c r="C41" s="115">
        <v>13</v>
      </c>
      <c r="D41" s="115">
        <v>9</v>
      </c>
      <c r="F41" s="201"/>
    </row>
    <row r="42" spans="1:6" x14ac:dyDescent="0.25">
      <c r="A42" s="81">
        <v>37</v>
      </c>
      <c r="B42" s="124" t="s">
        <v>247</v>
      </c>
      <c r="C42" s="204">
        <v>13</v>
      </c>
      <c r="D42" s="204">
        <v>11</v>
      </c>
      <c r="F42" s="201"/>
    </row>
    <row r="43" spans="1:6" x14ac:dyDescent="0.25">
      <c r="A43" s="81">
        <v>38</v>
      </c>
      <c r="B43" s="124" t="s">
        <v>359</v>
      </c>
      <c r="C43" s="204">
        <v>12</v>
      </c>
      <c r="D43" s="204">
        <v>11</v>
      </c>
      <c r="F43" s="201"/>
    </row>
    <row r="44" spans="1:6" ht="31.5" x14ac:dyDescent="0.25">
      <c r="A44" s="81">
        <v>39</v>
      </c>
      <c r="B44" s="124" t="s">
        <v>390</v>
      </c>
      <c r="C44" s="204">
        <v>12</v>
      </c>
      <c r="D44" s="204">
        <v>8</v>
      </c>
      <c r="F44" s="201"/>
    </row>
    <row r="45" spans="1:6" ht="31.5" x14ac:dyDescent="0.25">
      <c r="A45" s="81">
        <v>40</v>
      </c>
      <c r="B45" s="124" t="s">
        <v>243</v>
      </c>
      <c r="C45" s="204">
        <v>12</v>
      </c>
      <c r="D45" s="204">
        <v>12</v>
      </c>
      <c r="F45" s="201"/>
    </row>
    <row r="46" spans="1:6" x14ac:dyDescent="0.25">
      <c r="A46" s="81">
        <v>41</v>
      </c>
      <c r="B46" s="124" t="s">
        <v>236</v>
      </c>
      <c r="C46" s="204">
        <v>12</v>
      </c>
      <c r="D46" s="204">
        <v>10</v>
      </c>
      <c r="F46" s="201"/>
    </row>
    <row r="47" spans="1:6" x14ac:dyDescent="0.25">
      <c r="A47" s="81">
        <v>42</v>
      </c>
      <c r="B47" s="124" t="s">
        <v>225</v>
      </c>
      <c r="C47" s="204">
        <v>12</v>
      </c>
      <c r="D47" s="204">
        <v>11</v>
      </c>
      <c r="F47" s="201"/>
    </row>
    <row r="48" spans="1:6" x14ac:dyDescent="0.25">
      <c r="A48" s="81">
        <v>43</v>
      </c>
      <c r="B48" s="124" t="s">
        <v>291</v>
      </c>
      <c r="C48" s="204">
        <v>11</v>
      </c>
      <c r="D48" s="204">
        <v>10</v>
      </c>
      <c r="F48" s="201"/>
    </row>
    <row r="49" spans="1:6" ht="15" customHeight="1" x14ac:dyDescent="0.25">
      <c r="A49" s="81">
        <v>44</v>
      </c>
      <c r="B49" s="124" t="s">
        <v>235</v>
      </c>
      <c r="C49" s="204">
        <v>11</v>
      </c>
      <c r="D49" s="204">
        <v>9</v>
      </c>
      <c r="F49" s="201"/>
    </row>
    <row r="50" spans="1:6" x14ac:dyDescent="0.25">
      <c r="A50" s="81">
        <v>45</v>
      </c>
      <c r="B50" s="124" t="s">
        <v>248</v>
      </c>
      <c r="C50" s="204">
        <v>10</v>
      </c>
      <c r="D50" s="204">
        <v>9</v>
      </c>
      <c r="F50" s="201"/>
    </row>
    <row r="51" spans="1:6" x14ac:dyDescent="0.25">
      <c r="A51" s="81">
        <v>46</v>
      </c>
      <c r="B51" s="124" t="s">
        <v>221</v>
      </c>
      <c r="C51" s="204">
        <v>10</v>
      </c>
      <c r="D51" s="204">
        <v>7</v>
      </c>
      <c r="F51" s="201"/>
    </row>
    <row r="52" spans="1:6" x14ac:dyDescent="0.25">
      <c r="A52" s="81">
        <v>47</v>
      </c>
      <c r="B52" s="124" t="s">
        <v>333</v>
      </c>
      <c r="C52" s="204">
        <v>10</v>
      </c>
      <c r="D52" s="204">
        <v>7</v>
      </c>
      <c r="F52" s="201"/>
    </row>
    <row r="53" spans="1:6" x14ac:dyDescent="0.25">
      <c r="A53" s="81">
        <v>48</v>
      </c>
      <c r="B53" s="124" t="s">
        <v>234</v>
      </c>
      <c r="C53" s="204">
        <v>10</v>
      </c>
      <c r="D53" s="204">
        <v>7</v>
      </c>
      <c r="F53" s="201"/>
    </row>
    <row r="54" spans="1:6" x14ac:dyDescent="0.25">
      <c r="A54" s="81">
        <v>49</v>
      </c>
      <c r="B54" s="124" t="s">
        <v>233</v>
      </c>
      <c r="C54" s="204">
        <v>10</v>
      </c>
      <c r="D54" s="204">
        <v>8</v>
      </c>
      <c r="F54" s="201"/>
    </row>
    <row r="55" spans="1:6" x14ac:dyDescent="0.25">
      <c r="A55" s="81">
        <v>50</v>
      </c>
      <c r="B55" s="124" t="s">
        <v>391</v>
      </c>
      <c r="C55" s="204">
        <v>9</v>
      </c>
      <c r="D55" s="204">
        <v>8</v>
      </c>
      <c r="F55" s="201"/>
    </row>
  </sheetData>
  <mergeCells count="3">
    <mergeCell ref="A1:D1"/>
    <mergeCell ref="B3:D3"/>
    <mergeCell ref="A2:D2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7"/>
  <sheetViews>
    <sheetView zoomScale="75" zoomScaleNormal="75" zoomScaleSheetLayoutView="80" workbookViewId="0">
      <selection activeCell="K9" sqref="K9"/>
    </sheetView>
  </sheetViews>
  <sheetFormatPr defaultColWidth="15.7109375" defaultRowHeight="12.75" x14ac:dyDescent="0.2"/>
  <cols>
    <col min="1" max="1" width="51.5703125" style="44" customWidth="1"/>
    <col min="2" max="2" width="14.42578125" style="44" customWidth="1"/>
    <col min="3" max="3" width="15.5703125" style="44" customWidth="1"/>
    <col min="4" max="4" width="13.7109375" style="44" customWidth="1"/>
    <col min="5" max="5" width="15.140625" style="44" customWidth="1"/>
    <col min="6" max="6" width="15" style="44" customWidth="1"/>
    <col min="7" max="7" width="15.7109375" style="44" customWidth="1"/>
    <col min="8" max="249" width="8.85546875" style="44" customWidth="1"/>
    <col min="250" max="250" width="51.5703125" style="44" customWidth="1"/>
    <col min="251" max="251" width="14.42578125" style="44" customWidth="1"/>
    <col min="252" max="252" width="15.5703125" style="44" customWidth="1"/>
    <col min="253" max="253" width="13.7109375" style="44" customWidth="1"/>
    <col min="254" max="254" width="15.140625" style="44" customWidth="1"/>
    <col min="255" max="255" width="15" style="44" customWidth="1"/>
    <col min="256" max="16384" width="15.7109375" style="44"/>
  </cols>
  <sheetData>
    <row r="1" spans="1:9" s="35" customFormat="1" ht="22.5" customHeight="1" x14ac:dyDescent="0.3">
      <c r="A1" s="361" t="s">
        <v>80</v>
      </c>
      <c r="B1" s="361"/>
      <c r="C1" s="361"/>
      <c r="D1" s="361"/>
      <c r="E1" s="361"/>
      <c r="F1" s="361"/>
      <c r="G1" s="361"/>
    </row>
    <row r="2" spans="1:9" s="35" customFormat="1" ht="19.5" customHeight="1" x14ac:dyDescent="0.3">
      <c r="A2" s="360" t="s">
        <v>33</v>
      </c>
      <c r="B2" s="360"/>
      <c r="C2" s="360"/>
      <c r="D2" s="360"/>
      <c r="E2" s="360"/>
      <c r="F2" s="360"/>
      <c r="G2" s="360"/>
    </row>
    <row r="3" spans="1:9" s="38" customFormat="1" ht="15.75" customHeight="1" x14ac:dyDescent="0.2">
      <c r="A3" s="36"/>
      <c r="B3" s="36"/>
      <c r="C3" s="36"/>
      <c r="D3" s="36"/>
      <c r="E3" s="36"/>
      <c r="F3" s="36"/>
      <c r="G3" s="22" t="s">
        <v>9</v>
      </c>
    </row>
    <row r="4" spans="1:9" s="38" customFormat="1" ht="56.45" customHeight="1" x14ac:dyDescent="0.2">
      <c r="A4" s="100"/>
      <c r="B4" s="268" t="s">
        <v>505</v>
      </c>
      <c r="C4" s="268" t="s">
        <v>506</v>
      </c>
      <c r="D4" s="73" t="s">
        <v>46</v>
      </c>
      <c r="E4" s="267" t="s">
        <v>512</v>
      </c>
      <c r="F4" s="267" t="s">
        <v>513</v>
      </c>
      <c r="G4" s="73" t="s">
        <v>46</v>
      </c>
    </row>
    <row r="5" spans="1:9" s="38" customFormat="1" ht="28.5" customHeight="1" x14ac:dyDescent="0.2">
      <c r="A5" s="60" t="s">
        <v>47</v>
      </c>
      <c r="B5" s="218">
        <f>SUM(B7:B15)</f>
        <v>12510</v>
      </c>
      <c r="C5" s="218">
        <f>SUM(C7:C15)</f>
        <v>7150</v>
      </c>
      <c r="D5" s="262">
        <f t="shared" ref="D5:D15" si="0">IF(B5=0,"",ROUND(C5/B5*100,1))</f>
        <v>57.2</v>
      </c>
      <c r="E5" s="218">
        <f>SUM(E7:E15)</f>
        <v>9713</v>
      </c>
      <c r="F5" s="218">
        <f>SUM(F7:F15)</f>
        <v>5916</v>
      </c>
      <c r="G5" s="262">
        <f t="shared" ref="G5:G15" si="1">IF(E5=0,"",ROUND(F5/E5*100,1))</f>
        <v>60.9</v>
      </c>
    </row>
    <row r="6" spans="1:9" s="38" customFormat="1" ht="18.75" x14ac:dyDescent="0.2">
      <c r="A6" s="107" t="s">
        <v>34</v>
      </c>
      <c r="B6" s="210"/>
      <c r="C6" s="210"/>
      <c r="D6" s="250" t="str">
        <f t="shared" si="0"/>
        <v/>
      </c>
      <c r="E6" s="211"/>
      <c r="F6" s="210"/>
      <c r="G6" s="250" t="str">
        <f t="shared" si="1"/>
        <v/>
      </c>
    </row>
    <row r="7" spans="1:9" s="54" customFormat="1" ht="45.75" customHeight="1" x14ac:dyDescent="0.25">
      <c r="A7" s="106" t="s">
        <v>35</v>
      </c>
      <c r="B7" s="219">
        <v>1369</v>
      </c>
      <c r="C7" s="338">
        <v>581</v>
      </c>
      <c r="D7" s="245">
        <f t="shared" si="0"/>
        <v>42.4</v>
      </c>
      <c r="E7" s="220">
        <v>998</v>
      </c>
      <c r="F7" s="338">
        <v>451</v>
      </c>
      <c r="G7" s="245">
        <f t="shared" si="1"/>
        <v>45.2</v>
      </c>
      <c r="H7" s="69"/>
      <c r="I7" s="69"/>
    </row>
    <row r="8" spans="1:9" s="54" customFormat="1" ht="30" customHeight="1" x14ac:dyDescent="0.25">
      <c r="A8" s="68" t="s">
        <v>36</v>
      </c>
      <c r="B8" s="215">
        <v>1161</v>
      </c>
      <c r="C8" s="216">
        <v>513</v>
      </c>
      <c r="D8" s="245">
        <f t="shared" si="0"/>
        <v>44.2</v>
      </c>
      <c r="E8" s="221">
        <v>862</v>
      </c>
      <c r="F8" s="216">
        <v>401</v>
      </c>
      <c r="G8" s="245">
        <f t="shared" si="1"/>
        <v>46.5</v>
      </c>
      <c r="H8" s="69"/>
    </row>
    <row r="9" spans="1:9" ht="33" customHeight="1" x14ac:dyDescent="0.2">
      <c r="A9" s="68" t="s">
        <v>37</v>
      </c>
      <c r="B9" s="215">
        <v>1141</v>
      </c>
      <c r="C9" s="216">
        <v>523</v>
      </c>
      <c r="D9" s="245">
        <f t="shared" si="0"/>
        <v>45.8</v>
      </c>
      <c r="E9" s="221">
        <v>835</v>
      </c>
      <c r="F9" s="216">
        <v>414</v>
      </c>
      <c r="G9" s="245">
        <f t="shared" si="1"/>
        <v>49.6</v>
      </c>
      <c r="H9" s="69"/>
    </row>
    <row r="10" spans="1:9" ht="28.5" customHeight="1" x14ac:dyDescent="0.2">
      <c r="A10" s="68" t="s">
        <v>38</v>
      </c>
      <c r="B10" s="215">
        <v>598</v>
      </c>
      <c r="C10" s="216">
        <v>413</v>
      </c>
      <c r="D10" s="245">
        <f t="shared" si="0"/>
        <v>69.099999999999994</v>
      </c>
      <c r="E10" s="221">
        <v>455</v>
      </c>
      <c r="F10" s="216">
        <v>331</v>
      </c>
      <c r="G10" s="245">
        <f t="shared" si="1"/>
        <v>72.7</v>
      </c>
      <c r="H10" s="69"/>
    </row>
    <row r="11" spans="1:9" s="47" customFormat="1" ht="31.5" customHeight="1" x14ac:dyDescent="0.25">
      <c r="A11" s="68" t="s">
        <v>39</v>
      </c>
      <c r="B11" s="215">
        <v>2086</v>
      </c>
      <c r="C11" s="216">
        <v>1465</v>
      </c>
      <c r="D11" s="245">
        <f t="shared" si="0"/>
        <v>70.2</v>
      </c>
      <c r="E11" s="221">
        <v>1598</v>
      </c>
      <c r="F11" s="216">
        <v>1213</v>
      </c>
      <c r="G11" s="245">
        <f t="shared" si="1"/>
        <v>75.900000000000006</v>
      </c>
      <c r="H11" s="69"/>
    </row>
    <row r="12" spans="1:9" ht="48.6" customHeight="1" x14ac:dyDescent="0.2">
      <c r="A12" s="68" t="s">
        <v>40</v>
      </c>
      <c r="B12" s="215">
        <v>1252</v>
      </c>
      <c r="C12" s="216">
        <v>627</v>
      </c>
      <c r="D12" s="245">
        <f t="shared" si="0"/>
        <v>50.1</v>
      </c>
      <c r="E12" s="221">
        <v>1071</v>
      </c>
      <c r="F12" s="216">
        <v>538</v>
      </c>
      <c r="G12" s="245">
        <f t="shared" si="1"/>
        <v>50.2</v>
      </c>
      <c r="H12" s="69"/>
    </row>
    <row r="13" spans="1:9" ht="30.75" customHeight="1" x14ac:dyDescent="0.2">
      <c r="A13" s="68" t="s">
        <v>41</v>
      </c>
      <c r="B13" s="215">
        <v>727</v>
      </c>
      <c r="C13" s="216">
        <v>534</v>
      </c>
      <c r="D13" s="245">
        <f t="shared" si="0"/>
        <v>73.5</v>
      </c>
      <c r="E13" s="221">
        <v>548</v>
      </c>
      <c r="F13" s="216">
        <v>431</v>
      </c>
      <c r="G13" s="245">
        <f t="shared" si="1"/>
        <v>78.599999999999994</v>
      </c>
      <c r="H13" s="69"/>
    </row>
    <row r="14" spans="1:9" ht="57" customHeight="1" x14ac:dyDescent="0.2">
      <c r="A14" s="68" t="s">
        <v>42</v>
      </c>
      <c r="B14" s="215">
        <v>2233</v>
      </c>
      <c r="C14" s="216">
        <v>1204</v>
      </c>
      <c r="D14" s="245">
        <f t="shared" si="0"/>
        <v>53.9</v>
      </c>
      <c r="E14" s="221">
        <v>1756</v>
      </c>
      <c r="F14" s="216">
        <v>1020</v>
      </c>
      <c r="G14" s="245">
        <f t="shared" si="1"/>
        <v>58.1</v>
      </c>
      <c r="H14" s="69"/>
    </row>
    <row r="15" spans="1:9" ht="30" customHeight="1" x14ac:dyDescent="0.2">
      <c r="A15" s="68" t="s">
        <v>43</v>
      </c>
      <c r="B15" s="215">
        <v>1943</v>
      </c>
      <c r="C15" s="216">
        <v>1290</v>
      </c>
      <c r="D15" s="245">
        <f t="shared" si="0"/>
        <v>66.400000000000006</v>
      </c>
      <c r="E15" s="221">
        <v>1590</v>
      </c>
      <c r="F15" s="216">
        <v>1117</v>
      </c>
      <c r="G15" s="245">
        <f t="shared" si="1"/>
        <v>70.3</v>
      </c>
      <c r="H15" s="69"/>
    </row>
    <row r="16" spans="1:9" x14ac:dyDescent="0.2">
      <c r="B16" s="70"/>
    </row>
    <row r="17" spans="2:3" x14ac:dyDescent="0.2">
      <c r="B17" s="70"/>
      <c r="C17" s="51"/>
    </row>
  </sheetData>
  <mergeCells count="2">
    <mergeCell ref="A1:G1"/>
    <mergeCell ref="A2:G2"/>
  </mergeCells>
  <phoneticPr fontId="63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9"/>
  <sheetViews>
    <sheetView view="pageBreakPreview" zoomScale="80" zoomScaleNormal="75" zoomScaleSheetLayoutView="80" workbookViewId="0">
      <selection activeCell="N11" sqref="N11"/>
    </sheetView>
  </sheetViews>
  <sheetFormatPr defaultColWidth="8.85546875" defaultRowHeight="12.75" x14ac:dyDescent="0.2"/>
  <cols>
    <col min="1" max="1" width="51.5703125" style="44" customWidth="1"/>
    <col min="2" max="2" width="11.85546875" style="103" customWidth="1"/>
    <col min="3" max="3" width="13" style="103" customWidth="1"/>
    <col min="4" max="4" width="12" style="103" customWidth="1"/>
    <col min="5" max="5" width="13.140625" style="103" customWidth="1"/>
    <col min="6" max="6" width="12.140625" style="103" customWidth="1"/>
    <col min="7" max="7" width="13.42578125" style="103" customWidth="1"/>
    <col min="8" max="8" width="12.7109375" style="103" customWidth="1"/>
    <col min="9" max="9" width="13.85546875" style="103" customWidth="1"/>
    <col min="10" max="10" width="8.85546875" style="44"/>
    <col min="11" max="11" width="8.85546875" style="44" customWidth="1"/>
    <col min="12" max="241" width="8.85546875" style="44"/>
    <col min="242" max="242" width="51.5703125" style="44" customWidth="1"/>
    <col min="243" max="243" width="14.42578125" style="44" customWidth="1"/>
    <col min="244" max="244" width="15.5703125" style="44" customWidth="1"/>
    <col min="245" max="245" width="13.7109375" style="44" customWidth="1"/>
    <col min="246" max="246" width="15.140625" style="44" customWidth="1"/>
    <col min="247" max="247" width="15" style="44" customWidth="1"/>
    <col min="248" max="248" width="15.7109375" style="44" customWidth="1"/>
    <col min="249" max="16384" width="8.85546875" style="44"/>
  </cols>
  <sheetData>
    <row r="1" spans="1:11" s="35" customFormat="1" ht="22.5" customHeight="1" x14ac:dyDescent="0.3">
      <c r="A1" s="361" t="s">
        <v>117</v>
      </c>
      <c r="B1" s="361"/>
      <c r="C1" s="361"/>
      <c r="D1" s="361"/>
      <c r="E1" s="361"/>
      <c r="F1" s="361"/>
      <c r="G1" s="361"/>
      <c r="H1" s="361"/>
      <c r="I1" s="361"/>
    </row>
    <row r="2" spans="1:11" s="35" customFormat="1" ht="19.5" customHeight="1" x14ac:dyDescent="0.3">
      <c r="A2" s="360" t="s">
        <v>33</v>
      </c>
      <c r="B2" s="360"/>
      <c r="C2" s="360"/>
      <c r="D2" s="360"/>
      <c r="E2" s="360"/>
      <c r="F2" s="360"/>
      <c r="G2" s="360"/>
      <c r="H2" s="360"/>
      <c r="I2" s="360"/>
    </row>
    <row r="3" spans="1:11" s="38" customFormat="1" ht="15.75" customHeight="1" x14ac:dyDescent="0.2">
      <c r="A3" s="36"/>
      <c r="B3" s="101"/>
      <c r="C3" s="101"/>
      <c r="D3" s="101"/>
      <c r="E3" s="101"/>
      <c r="F3" s="101"/>
      <c r="G3" s="101"/>
      <c r="H3" s="101"/>
      <c r="I3" s="170" t="s">
        <v>102</v>
      </c>
    </row>
    <row r="4" spans="1:11" s="38" customFormat="1" ht="36" customHeight="1" x14ac:dyDescent="0.2">
      <c r="A4" s="383"/>
      <c r="B4" s="378" t="s">
        <v>514</v>
      </c>
      <c r="C4" s="376"/>
      <c r="D4" s="376"/>
      <c r="E4" s="377"/>
      <c r="F4" s="378" t="s">
        <v>513</v>
      </c>
      <c r="G4" s="379"/>
      <c r="H4" s="379"/>
      <c r="I4" s="380"/>
    </row>
    <row r="5" spans="1:11" s="38" customFormat="1" ht="69.75" customHeight="1" x14ac:dyDescent="0.2">
      <c r="A5" s="383"/>
      <c r="B5" s="171" t="s">
        <v>118</v>
      </c>
      <c r="C5" s="171" t="s">
        <v>119</v>
      </c>
      <c r="D5" s="171" t="s">
        <v>120</v>
      </c>
      <c r="E5" s="171" t="s">
        <v>119</v>
      </c>
      <c r="F5" s="171" t="s">
        <v>118</v>
      </c>
      <c r="G5" s="171" t="s">
        <v>119</v>
      </c>
      <c r="H5" s="171" t="s">
        <v>120</v>
      </c>
      <c r="I5" s="171" t="s">
        <v>119</v>
      </c>
    </row>
    <row r="6" spans="1:11" s="38" customFormat="1" ht="39" customHeight="1" x14ac:dyDescent="0.2">
      <c r="A6" s="178" t="s">
        <v>47</v>
      </c>
      <c r="B6" s="276">
        <f>SUM(B8:B16)</f>
        <v>3856</v>
      </c>
      <c r="C6" s="270">
        <f>IF('16'!C5=0,"",ROUND(B6/'16'!C5*100,1))</f>
        <v>53.9</v>
      </c>
      <c r="D6" s="276">
        <f>SUM(D8:D16)</f>
        <v>3294</v>
      </c>
      <c r="E6" s="273">
        <f>100-C6</f>
        <v>46.1</v>
      </c>
      <c r="F6" s="276">
        <f>SUM(F8:F16)</f>
        <v>3141</v>
      </c>
      <c r="G6" s="273">
        <f>IF('16'!F5=0,"",ROUND(F6/'16'!F5*100,1))</f>
        <v>53.1</v>
      </c>
      <c r="H6" s="276">
        <f>SUM(H8:H16)</f>
        <v>2775</v>
      </c>
      <c r="I6" s="273">
        <f>100-G6</f>
        <v>46.9</v>
      </c>
    </row>
    <row r="7" spans="1:11" s="38" customFormat="1" ht="18.75" customHeight="1" x14ac:dyDescent="0.2">
      <c r="A7" s="107" t="s">
        <v>121</v>
      </c>
      <c r="B7" s="283"/>
      <c r="C7" s="278"/>
      <c r="D7" s="283"/>
      <c r="E7" s="279"/>
      <c r="F7" s="283"/>
      <c r="G7" s="278"/>
      <c r="H7" s="283"/>
      <c r="I7" s="279"/>
    </row>
    <row r="8" spans="1:11" s="54" customFormat="1" ht="45.75" customHeight="1" x14ac:dyDescent="0.2">
      <c r="A8" s="106" t="s">
        <v>35</v>
      </c>
      <c r="B8" s="277">
        <v>335</v>
      </c>
      <c r="C8" s="274">
        <f>IF('16'!C7=0,"",ROUND(B8/'16'!C7*100,1))</f>
        <v>57.7</v>
      </c>
      <c r="D8" s="277">
        <f>'16'!C7-'17'!B8</f>
        <v>246</v>
      </c>
      <c r="E8" s="274">
        <f t="shared" ref="E8:E16" si="0">100-C8</f>
        <v>42.3</v>
      </c>
      <c r="F8" s="339">
        <v>261</v>
      </c>
      <c r="G8" s="274">
        <f>IF('16'!F7=0,"",ROUND(F8/'16'!F7*100,1))</f>
        <v>57.9</v>
      </c>
      <c r="H8" s="277">
        <f>'16'!F7-'17'!F8</f>
        <v>190</v>
      </c>
      <c r="I8" s="274">
        <f t="shared" ref="I8:I16" si="1">100-G8</f>
        <v>42.1</v>
      </c>
      <c r="J8" s="69"/>
      <c r="K8" s="38"/>
    </row>
    <row r="9" spans="1:11" s="54" customFormat="1" ht="30" customHeight="1" x14ac:dyDescent="0.25">
      <c r="A9" s="68" t="s">
        <v>36</v>
      </c>
      <c r="B9" s="269">
        <v>341</v>
      </c>
      <c r="C9" s="275">
        <f>IF('16'!C8=0,"",ROUND(B9/'16'!C8*100,1))</f>
        <v>66.5</v>
      </c>
      <c r="D9" s="277">
        <f>'16'!C8-'17'!B9</f>
        <v>172</v>
      </c>
      <c r="E9" s="274">
        <f t="shared" si="0"/>
        <v>33.5</v>
      </c>
      <c r="F9" s="340">
        <v>262</v>
      </c>
      <c r="G9" s="275">
        <f>IF('16'!F8=0,"",ROUND(F9/'16'!F8*100,1))</f>
        <v>65.3</v>
      </c>
      <c r="H9" s="277">
        <f>'16'!F8-'17'!F9</f>
        <v>139</v>
      </c>
      <c r="I9" s="275">
        <f t="shared" si="1"/>
        <v>34.700000000000003</v>
      </c>
      <c r="K9" s="69"/>
    </row>
    <row r="10" spans="1:11" ht="33" customHeight="1" x14ac:dyDescent="0.2">
      <c r="A10" s="68" t="s">
        <v>37</v>
      </c>
      <c r="B10" s="214">
        <v>347</v>
      </c>
      <c r="C10" s="272">
        <f>IF('16'!C9=0,"",ROUND(B10/'16'!C9*100,1))</f>
        <v>66.3</v>
      </c>
      <c r="D10" s="277">
        <f>'16'!C9-'17'!B10</f>
        <v>176</v>
      </c>
      <c r="E10" s="274">
        <f t="shared" si="0"/>
        <v>33.700000000000003</v>
      </c>
      <c r="F10" s="214">
        <v>272</v>
      </c>
      <c r="G10" s="272">
        <f>IF('16'!F9=0,"",ROUND(F10/'16'!F9*100,1))</f>
        <v>65.7</v>
      </c>
      <c r="H10" s="277">
        <f>'16'!F9-'17'!F10</f>
        <v>142</v>
      </c>
      <c r="I10" s="272">
        <f t="shared" si="1"/>
        <v>34.299999999999997</v>
      </c>
      <c r="K10" s="54"/>
    </row>
    <row r="11" spans="1:11" ht="28.5" customHeight="1" x14ac:dyDescent="0.2">
      <c r="A11" s="68" t="s">
        <v>38</v>
      </c>
      <c r="B11" s="214">
        <v>355</v>
      </c>
      <c r="C11" s="272">
        <f>IF('16'!C10=0,"",ROUND(B11/'16'!C10*100,1))</f>
        <v>86</v>
      </c>
      <c r="D11" s="277">
        <f>'16'!C10-'17'!B11</f>
        <v>58</v>
      </c>
      <c r="E11" s="274">
        <f t="shared" si="0"/>
        <v>14</v>
      </c>
      <c r="F11" s="214">
        <v>284</v>
      </c>
      <c r="G11" s="272">
        <f>IF('16'!F10=0,"",ROUND(F11/'16'!F10*100,1))</f>
        <v>85.8</v>
      </c>
      <c r="H11" s="277">
        <f>'16'!F10-'17'!F11</f>
        <v>47</v>
      </c>
      <c r="I11" s="272">
        <f t="shared" si="1"/>
        <v>14.200000000000003</v>
      </c>
    </row>
    <row r="12" spans="1:11" s="47" customFormat="1" ht="31.5" customHeight="1" x14ac:dyDescent="0.2">
      <c r="A12" s="68" t="s">
        <v>39</v>
      </c>
      <c r="B12" s="214">
        <v>1139</v>
      </c>
      <c r="C12" s="272">
        <f>IF('16'!C11=0,"",ROUND(B12/'16'!C11*100,1))</f>
        <v>77.7</v>
      </c>
      <c r="D12" s="277">
        <f>'16'!C11-'17'!B12</f>
        <v>326</v>
      </c>
      <c r="E12" s="274">
        <f t="shared" si="0"/>
        <v>22.299999999999997</v>
      </c>
      <c r="F12" s="214">
        <v>937</v>
      </c>
      <c r="G12" s="272">
        <f>IF('16'!F11=0,"",ROUND(F12/'16'!F11*100,1))</f>
        <v>77.2</v>
      </c>
      <c r="H12" s="277">
        <f>'16'!F11-'17'!F12</f>
        <v>276</v>
      </c>
      <c r="I12" s="272">
        <f t="shared" si="1"/>
        <v>22.799999999999997</v>
      </c>
      <c r="K12" s="44"/>
    </row>
    <row r="13" spans="1:11" ht="51.75" customHeight="1" x14ac:dyDescent="0.2">
      <c r="A13" s="68" t="s">
        <v>40</v>
      </c>
      <c r="B13" s="214">
        <v>301</v>
      </c>
      <c r="C13" s="272">
        <f>IF('16'!C12=0,"",ROUND(B13/'16'!C12*100,1))</f>
        <v>48</v>
      </c>
      <c r="D13" s="277">
        <f>'16'!C12-'17'!B13</f>
        <v>326</v>
      </c>
      <c r="E13" s="274">
        <f t="shared" si="0"/>
        <v>52</v>
      </c>
      <c r="F13" s="214">
        <v>266</v>
      </c>
      <c r="G13" s="272">
        <f>IF('16'!F12=0,"",ROUND(F13/'16'!F12*100,1))</f>
        <v>49.4</v>
      </c>
      <c r="H13" s="277">
        <f>'16'!F12-'17'!F13</f>
        <v>272</v>
      </c>
      <c r="I13" s="272">
        <f t="shared" si="1"/>
        <v>50.6</v>
      </c>
      <c r="K13" s="47"/>
    </row>
    <row r="14" spans="1:11" ht="30.75" customHeight="1" x14ac:dyDescent="0.2">
      <c r="A14" s="68" t="s">
        <v>41</v>
      </c>
      <c r="B14" s="214">
        <v>182</v>
      </c>
      <c r="C14" s="272">
        <f>IF('16'!C13=0,"",ROUND(B14/'16'!C13*100,1))</f>
        <v>34.1</v>
      </c>
      <c r="D14" s="277">
        <f>'16'!C13-'17'!B14</f>
        <v>352</v>
      </c>
      <c r="E14" s="274">
        <f t="shared" si="0"/>
        <v>65.900000000000006</v>
      </c>
      <c r="F14" s="214">
        <v>135</v>
      </c>
      <c r="G14" s="272">
        <f>IF('16'!F13=0,"",ROUND(F14/'16'!F13*100,1))</f>
        <v>31.3</v>
      </c>
      <c r="H14" s="277">
        <f>'16'!F13-'17'!F14</f>
        <v>296</v>
      </c>
      <c r="I14" s="272">
        <f t="shared" si="1"/>
        <v>68.7</v>
      </c>
    </row>
    <row r="15" spans="1:11" ht="66.75" customHeight="1" x14ac:dyDescent="0.2">
      <c r="A15" s="68" t="s">
        <v>42</v>
      </c>
      <c r="B15" s="214">
        <v>103</v>
      </c>
      <c r="C15" s="272">
        <f>IF('16'!C14=0,"",ROUND(B15/'16'!C14*100,1))</f>
        <v>8.6</v>
      </c>
      <c r="D15" s="277">
        <f>'16'!C14-'17'!B15</f>
        <v>1101</v>
      </c>
      <c r="E15" s="274">
        <f t="shared" si="0"/>
        <v>91.4</v>
      </c>
      <c r="F15" s="214">
        <v>86</v>
      </c>
      <c r="G15" s="272">
        <f>IF('16'!F14=0,"",ROUND(F15/'16'!F14*100,1))</f>
        <v>8.4</v>
      </c>
      <c r="H15" s="277">
        <f>'16'!F14-'17'!F15</f>
        <v>934</v>
      </c>
      <c r="I15" s="272">
        <f t="shared" si="1"/>
        <v>91.6</v>
      </c>
    </row>
    <row r="16" spans="1:11" ht="30" customHeight="1" x14ac:dyDescent="0.2">
      <c r="A16" s="68" t="s">
        <v>43</v>
      </c>
      <c r="B16" s="214">
        <v>753</v>
      </c>
      <c r="C16" s="272">
        <f>IF('16'!C15=0,"",ROUND(B16/'16'!C15*100,1))</f>
        <v>58.4</v>
      </c>
      <c r="D16" s="277">
        <f>'16'!C15-'17'!B16</f>
        <v>537</v>
      </c>
      <c r="E16" s="274">
        <f t="shared" si="0"/>
        <v>41.6</v>
      </c>
      <c r="F16" s="214">
        <v>638</v>
      </c>
      <c r="G16" s="272">
        <f>IF('16'!F15=0,"",ROUND(F16/'16'!F15*100,1))</f>
        <v>57.1</v>
      </c>
      <c r="H16" s="277">
        <f>'16'!F15-'17'!F16</f>
        <v>479</v>
      </c>
      <c r="I16" s="272">
        <f t="shared" si="1"/>
        <v>42.9</v>
      </c>
    </row>
    <row r="17" spans="2:9" x14ac:dyDescent="0.2">
      <c r="B17" s="102"/>
      <c r="C17" s="102"/>
      <c r="D17" s="102"/>
      <c r="E17" s="102"/>
      <c r="F17" s="102"/>
      <c r="G17" s="102"/>
      <c r="H17" s="102"/>
      <c r="I17" s="102"/>
    </row>
    <row r="18" spans="2:9" x14ac:dyDescent="0.2">
      <c r="B18" s="102"/>
      <c r="C18" s="102"/>
      <c r="D18" s="177"/>
      <c r="E18" s="177"/>
      <c r="F18" s="102"/>
      <c r="G18" s="102"/>
      <c r="H18" s="102"/>
      <c r="I18" s="102"/>
    </row>
    <row r="19" spans="2:9" x14ac:dyDescent="0.2">
      <c r="B19" s="102"/>
      <c r="C19" s="102"/>
      <c r="D19" s="102"/>
      <c r="E19" s="102"/>
      <c r="F19" s="102"/>
      <c r="G19" s="102"/>
      <c r="H19" s="102"/>
      <c r="I19" s="102"/>
    </row>
  </sheetData>
  <mergeCells count="5">
    <mergeCell ref="A1:I1"/>
    <mergeCell ref="A2:I2"/>
    <mergeCell ref="A4:A5"/>
    <mergeCell ref="B4:E4"/>
    <mergeCell ref="F4:I4"/>
  </mergeCells>
  <phoneticPr fontId="63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="90" zoomScaleNormal="90" zoomScaleSheetLayoutView="70" workbookViewId="0">
      <selection activeCell="K15" sqref="K15"/>
    </sheetView>
  </sheetViews>
  <sheetFormatPr defaultColWidth="9.140625" defaultRowHeight="15.75" x14ac:dyDescent="0.25"/>
  <cols>
    <col min="1" max="1" width="3.140625" style="78" customWidth="1"/>
    <col min="2" max="2" width="37.28515625" style="83" customWidth="1"/>
    <col min="3" max="3" width="12.85546875" style="79" customWidth="1"/>
    <col min="4" max="4" width="10.140625" style="79" customWidth="1"/>
    <col min="5" max="5" width="12.42578125" style="84" customWidth="1"/>
    <col min="6" max="6" width="12.85546875" style="79" customWidth="1"/>
    <col min="7" max="7" width="10.140625" style="79" customWidth="1"/>
    <col min="8" max="8" width="12.42578125" style="84" customWidth="1"/>
    <col min="9" max="16384" width="9.140625" style="79"/>
  </cols>
  <sheetData>
    <row r="1" spans="1:8" ht="20.25" customHeight="1" x14ac:dyDescent="0.25">
      <c r="B1" s="368" t="s">
        <v>105</v>
      </c>
      <c r="C1" s="368"/>
      <c r="D1" s="368"/>
      <c r="E1" s="368"/>
      <c r="F1" s="368"/>
      <c r="G1" s="368"/>
      <c r="H1" s="368"/>
    </row>
    <row r="2" spans="1:8" ht="20.25" customHeight="1" x14ac:dyDescent="0.25">
      <c r="B2" s="368" t="s">
        <v>89</v>
      </c>
      <c r="C2" s="368"/>
      <c r="D2" s="368"/>
      <c r="E2" s="368"/>
      <c r="F2" s="368"/>
      <c r="G2" s="368"/>
      <c r="H2" s="368"/>
    </row>
    <row r="4" spans="1:8" s="80" customFormat="1" ht="35.450000000000003" customHeight="1" x14ac:dyDescent="0.25">
      <c r="A4" s="384"/>
      <c r="B4" s="364" t="s">
        <v>90</v>
      </c>
      <c r="C4" s="387" t="s">
        <v>515</v>
      </c>
      <c r="D4" s="387"/>
      <c r="E4" s="387"/>
      <c r="F4" s="388" t="s">
        <v>513</v>
      </c>
      <c r="G4" s="389"/>
      <c r="H4" s="390"/>
    </row>
    <row r="5" spans="1:8" ht="15.6" customHeight="1" x14ac:dyDescent="0.25">
      <c r="A5" s="385"/>
      <c r="B5" s="364"/>
      <c r="C5" s="366" t="s">
        <v>91</v>
      </c>
      <c r="D5" s="366" t="s">
        <v>93</v>
      </c>
      <c r="E5" s="391" t="s">
        <v>92</v>
      </c>
      <c r="F5" s="366" t="s">
        <v>91</v>
      </c>
      <c r="G5" s="366" t="s">
        <v>93</v>
      </c>
      <c r="H5" s="366" t="s">
        <v>92</v>
      </c>
    </row>
    <row r="6" spans="1:8" ht="51.6" customHeight="1" x14ac:dyDescent="0.25">
      <c r="A6" s="386"/>
      <c r="B6" s="364"/>
      <c r="C6" s="366"/>
      <c r="D6" s="366"/>
      <c r="E6" s="391"/>
      <c r="F6" s="366"/>
      <c r="G6" s="366"/>
      <c r="H6" s="366"/>
    </row>
    <row r="7" spans="1:8" s="87" customFormat="1" ht="12.75" x14ac:dyDescent="0.2">
      <c r="A7" s="113" t="s">
        <v>95</v>
      </c>
      <c r="B7" s="114" t="s">
        <v>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x14ac:dyDescent="0.25">
      <c r="A8" s="81">
        <v>1</v>
      </c>
      <c r="B8" s="124" t="s">
        <v>134</v>
      </c>
      <c r="C8" s="115">
        <v>410</v>
      </c>
      <c r="D8" s="115">
        <v>3</v>
      </c>
      <c r="E8" s="179">
        <v>-407</v>
      </c>
      <c r="F8" s="115">
        <v>348</v>
      </c>
      <c r="G8" s="115">
        <v>1</v>
      </c>
      <c r="H8" s="179">
        <v>-347</v>
      </c>
    </row>
    <row r="9" spans="1:8" ht="17.25" customHeight="1" x14ac:dyDescent="0.25">
      <c r="A9" s="81">
        <v>2</v>
      </c>
      <c r="B9" s="124" t="s">
        <v>133</v>
      </c>
      <c r="C9" s="115">
        <v>406</v>
      </c>
      <c r="D9" s="115">
        <v>8</v>
      </c>
      <c r="E9" s="179">
        <v>-398</v>
      </c>
      <c r="F9" s="115">
        <v>339</v>
      </c>
      <c r="G9" s="115">
        <v>2</v>
      </c>
      <c r="H9" s="179">
        <v>-337</v>
      </c>
    </row>
    <row r="10" spans="1:8" ht="52.5" customHeight="1" x14ac:dyDescent="0.25">
      <c r="A10" s="81">
        <v>3</v>
      </c>
      <c r="B10" s="124" t="s">
        <v>464</v>
      </c>
      <c r="C10" s="115">
        <v>332</v>
      </c>
      <c r="D10" s="115">
        <v>2</v>
      </c>
      <c r="E10" s="179">
        <v>-330</v>
      </c>
      <c r="F10" s="115">
        <v>274</v>
      </c>
      <c r="G10" s="115">
        <v>0</v>
      </c>
      <c r="H10" s="179">
        <v>-274</v>
      </c>
    </row>
    <row r="11" spans="1:8" s="82" customFormat="1" ht="47.25" x14ac:dyDescent="0.25">
      <c r="A11" s="81">
        <v>4</v>
      </c>
      <c r="B11" s="124" t="s">
        <v>444</v>
      </c>
      <c r="C11" s="115">
        <v>326</v>
      </c>
      <c r="D11" s="115">
        <v>9</v>
      </c>
      <c r="E11" s="179">
        <v>-317</v>
      </c>
      <c r="F11" s="115">
        <v>279</v>
      </c>
      <c r="G11" s="115">
        <v>2</v>
      </c>
      <c r="H11" s="179">
        <v>-277</v>
      </c>
    </row>
    <row r="12" spans="1:8" s="82" customFormat="1" x14ac:dyDescent="0.25">
      <c r="A12" s="81">
        <v>5</v>
      </c>
      <c r="B12" s="124" t="s">
        <v>132</v>
      </c>
      <c r="C12" s="115">
        <v>282</v>
      </c>
      <c r="D12" s="115">
        <v>14</v>
      </c>
      <c r="E12" s="179">
        <v>-268</v>
      </c>
      <c r="F12" s="115">
        <v>234</v>
      </c>
      <c r="G12" s="115">
        <v>2</v>
      </c>
      <c r="H12" s="179">
        <v>-232</v>
      </c>
    </row>
    <row r="13" spans="1:8" s="82" customFormat="1" x14ac:dyDescent="0.25">
      <c r="A13" s="81">
        <v>6</v>
      </c>
      <c r="B13" s="124" t="s">
        <v>140</v>
      </c>
      <c r="C13" s="115">
        <v>179</v>
      </c>
      <c r="D13" s="115">
        <v>6</v>
      </c>
      <c r="E13" s="179">
        <v>-173</v>
      </c>
      <c r="F13" s="115">
        <v>155</v>
      </c>
      <c r="G13" s="115">
        <v>1</v>
      </c>
      <c r="H13" s="179">
        <v>-154</v>
      </c>
    </row>
    <row r="14" spans="1:8" s="82" customFormat="1" x14ac:dyDescent="0.25">
      <c r="A14" s="81">
        <v>7</v>
      </c>
      <c r="B14" s="124" t="s">
        <v>135</v>
      </c>
      <c r="C14" s="115">
        <v>177</v>
      </c>
      <c r="D14" s="115">
        <v>0</v>
      </c>
      <c r="E14" s="179">
        <v>-177</v>
      </c>
      <c r="F14" s="115">
        <v>146</v>
      </c>
      <c r="G14" s="115">
        <v>0</v>
      </c>
      <c r="H14" s="179">
        <v>-146</v>
      </c>
    </row>
    <row r="15" spans="1:8" s="82" customFormat="1" x14ac:dyDescent="0.25">
      <c r="A15" s="81">
        <v>8</v>
      </c>
      <c r="B15" s="124" t="s">
        <v>143</v>
      </c>
      <c r="C15" s="115">
        <v>177</v>
      </c>
      <c r="D15" s="115">
        <v>2</v>
      </c>
      <c r="E15" s="179">
        <v>-175</v>
      </c>
      <c r="F15" s="115">
        <v>142</v>
      </c>
      <c r="G15" s="115">
        <v>0</v>
      </c>
      <c r="H15" s="179">
        <v>-142</v>
      </c>
    </row>
    <row r="16" spans="1:8" s="82" customFormat="1" ht="15.75" customHeight="1" x14ac:dyDescent="0.25">
      <c r="A16" s="81">
        <v>9</v>
      </c>
      <c r="B16" s="124" t="s">
        <v>440</v>
      </c>
      <c r="C16" s="115">
        <v>151</v>
      </c>
      <c r="D16" s="115">
        <v>7</v>
      </c>
      <c r="E16" s="179">
        <v>-144</v>
      </c>
      <c r="F16" s="115">
        <v>117</v>
      </c>
      <c r="G16" s="115">
        <v>1</v>
      </c>
      <c r="H16" s="179">
        <v>-116</v>
      </c>
    </row>
    <row r="17" spans="1:8" s="82" customFormat="1" ht="16.5" customHeight="1" x14ac:dyDescent="0.25">
      <c r="A17" s="81">
        <v>10</v>
      </c>
      <c r="B17" s="124" t="s">
        <v>138</v>
      </c>
      <c r="C17" s="115">
        <v>151</v>
      </c>
      <c r="D17" s="115">
        <v>2</v>
      </c>
      <c r="E17" s="179">
        <v>-149</v>
      </c>
      <c r="F17" s="115">
        <v>126</v>
      </c>
      <c r="G17" s="115">
        <v>0</v>
      </c>
      <c r="H17" s="179">
        <v>-126</v>
      </c>
    </row>
    <row r="18" spans="1:8" s="82" customFormat="1" ht="19.5" customHeight="1" x14ac:dyDescent="0.25">
      <c r="A18" s="81">
        <v>11</v>
      </c>
      <c r="B18" s="124" t="s">
        <v>146</v>
      </c>
      <c r="C18" s="115">
        <v>134</v>
      </c>
      <c r="D18" s="115">
        <v>1</v>
      </c>
      <c r="E18" s="179">
        <v>-133</v>
      </c>
      <c r="F18" s="115">
        <v>127</v>
      </c>
      <c r="G18" s="115">
        <v>0</v>
      </c>
      <c r="H18" s="179">
        <v>-127</v>
      </c>
    </row>
    <row r="19" spans="1:8" s="82" customFormat="1" x14ac:dyDescent="0.25">
      <c r="A19" s="81">
        <v>12</v>
      </c>
      <c r="B19" s="124" t="s">
        <v>136</v>
      </c>
      <c r="C19" s="115">
        <v>133</v>
      </c>
      <c r="D19" s="115">
        <v>17</v>
      </c>
      <c r="E19" s="179">
        <v>-116</v>
      </c>
      <c r="F19" s="115">
        <v>102</v>
      </c>
      <c r="G19" s="115">
        <v>6</v>
      </c>
      <c r="H19" s="179">
        <v>-96</v>
      </c>
    </row>
    <row r="20" spans="1:8" s="82" customFormat="1" x14ac:dyDescent="0.25">
      <c r="A20" s="81">
        <v>13</v>
      </c>
      <c r="B20" s="124" t="s">
        <v>197</v>
      </c>
      <c r="C20" s="115">
        <v>106</v>
      </c>
      <c r="D20" s="115">
        <v>0</v>
      </c>
      <c r="E20" s="179">
        <v>-106</v>
      </c>
      <c r="F20" s="115">
        <v>96</v>
      </c>
      <c r="G20" s="115">
        <v>0</v>
      </c>
      <c r="H20" s="179">
        <v>-96</v>
      </c>
    </row>
    <row r="21" spans="1:8" s="82" customFormat="1" x14ac:dyDescent="0.25">
      <c r="A21" s="81">
        <v>14</v>
      </c>
      <c r="B21" s="124" t="s">
        <v>137</v>
      </c>
      <c r="C21" s="115">
        <v>99</v>
      </c>
      <c r="D21" s="115">
        <v>3</v>
      </c>
      <c r="E21" s="179">
        <v>-96</v>
      </c>
      <c r="F21" s="115">
        <v>85</v>
      </c>
      <c r="G21" s="115">
        <v>2</v>
      </c>
      <c r="H21" s="179">
        <v>-83</v>
      </c>
    </row>
    <row r="22" spans="1:8" s="82" customFormat="1" ht="31.5" x14ac:dyDescent="0.25">
      <c r="A22" s="81">
        <v>15</v>
      </c>
      <c r="B22" s="124" t="s">
        <v>433</v>
      </c>
      <c r="C22" s="115">
        <v>88</v>
      </c>
      <c r="D22" s="115">
        <v>31</v>
      </c>
      <c r="E22" s="179">
        <v>-57</v>
      </c>
      <c r="F22" s="115">
        <v>71</v>
      </c>
      <c r="G22" s="115">
        <v>16</v>
      </c>
      <c r="H22" s="179">
        <v>-55</v>
      </c>
    </row>
    <row r="23" spans="1:8" s="82" customFormat="1" ht="21.75" customHeight="1" x14ac:dyDescent="0.25">
      <c r="A23" s="81">
        <v>16</v>
      </c>
      <c r="B23" s="124" t="s">
        <v>437</v>
      </c>
      <c r="C23" s="115">
        <v>73</v>
      </c>
      <c r="D23" s="115">
        <v>15</v>
      </c>
      <c r="E23" s="179">
        <v>-58</v>
      </c>
      <c r="F23" s="115">
        <v>63</v>
      </c>
      <c r="G23" s="115">
        <v>1</v>
      </c>
      <c r="H23" s="179">
        <v>-62</v>
      </c>
    </row>
    <row r="24" spans="1:8" s="82" customFormat="1" ht="15" customHeight="1" x14ac:dyDescent="0.25">
      <c r="A24" s="81">
        <v>17</v>
      </c>
      <c r="B24" s="124" t="s">
        <v>168</v>
      </c>
      <c r="C24" s="115">
        <v>73</v>
      </c>
      <c r="D24" s="115">
        <v>2</v>
      </c>
      <c r="E24" s="179">
        <v>-71</v>
      </c>
      <c r="F24" s="115">
        <v>67</v>
      </c>
      <c r="G24" s="115">
        <v>0</v>
      </c>
      <c r="H24" s="179">
        <v>-67</v>
      </c>
    </row>
    <row r="25" spans="1:8" s="82" customFormat="1" ht="83.25" customHeight="1" x14ac:dyDescent="0.25">
      <c r="A25" s="81">
        <v>18</v>
      </c>
      <c r="B25" s="124" t="s">
        <v>438</v>
      </c>
      <c r="C25" s="115">
        <v>66</v>
      </c>
      <c r="D25" s="115">
        <v>2</v>
      </c>
      <c r="E25" s="179">
        <v>-64</v>
      </c>
      <c r="F25" s="115">
        <v>51</v>
      </c>
      <c r="G25" s="115">
        <v>0</v>
      </c>
      <c r="H25" s="179">
        <v>-51</v>
      </c>
    </row>
    <row r="26" spans="1:8" s="82" customFormat="1" ht="35.25" customHeight="1" x14ac:dyDescent="0.25">
      <c r="A26" s="81">
        <v>19</v>
      </c>
      <c r="B26" s="124" t="s">
        <v>276</v>
      </c>
      <c r="C26" s="115">
        <v>65</v>
      </c>
      <c r="D26" s="115">
        <v>0</v>
      </c>
      <c r="E26" s="179">
        <v>-65</v>
      </c>
      <c r="F26" s="115">
        <v>57</v>
      </c>
      <c r="G26" s="115">
        <v>0</v>
      </c>
      <c r="H26" s="179">
        <v>-57</v>
      </c>
    </row>
    <row r="27" spans="1:8" s="82" customFormat="1" x14ac:dyDescent="0.25">
      <c r="A27" s="81">
        <v>20</v>
      </c>
      <c r="B27" s="124" t="s">
        <v>192</v>
      </c>
      <c r="C27" s="115">
        <v>61</v>
      </c>
      <c r="D27" s="115">
        <v>0</v>
      </c>
      <c r="E27" s="179">
        <v>-61</v>
      </c>
      <c r="F27" s="115">
        <v>54</v>
      </c>
      <c r="G27" s="115">
        <v>0</v>
      </c>
      <c r="H27" s="179">
        <v>-54</v>
      </c>
    </row>
    <row r="28" spans="1:8" s="82" customFormat="1" ht="21" customHeight="1" x14ac:dyDescent="0.25">
      <c r="A28" s="81">
        <v>21</v>
      </c>
      <c r="B28" s="124" t="s">
        <v>150</v>
      </c>
      <c r="C28" s="115">
        <v>55</v>
      </c>
      <c r="D28" s="115">
        <v>0</v>
      </c>
      <c r="E28" s="179">
        <v>-55</v>
      </c>
      <c r="F28" s="115">
        <v>43</v>
      </c>
      <c r="G28" s="115">
        <v>0</v>
      </c>
      <c r="H28" s="179">
        <v>-43</v>
      </c>
    </row>
    <row r="29" spans="1:8" s="82" customFormat="1" x14ac:dyDescent="0.25">
      <c r="A29" s="81">
        <v>22</v>
      </c>
      <c r="B29" s="124" t="s">
        <v>149</v>
      </c>
      <c r="C29" s="115">
        <v>54</v>
      </c>
      <c r="D29" s="115">
        <v>0</v>
      </c>
      <c r="E29" s="179">
        <v>-54</v>
      </c>
      <c r="F29" s="115">
        <v>45</v>
      </c>
      <c r="G29" s="115">
        <v>0</v>
      </c>
      <c r="H29" s="179">
        <v>-45</v>
      </c>
    </row>
    <row r="30" spans="1:8" s="82" customFormat="1" x14ac:dyDescent="0.25">
      <c r="A30" s="81">
        <v>23</v>
      </c>
      <c r="B30" s="124" t="s">
        <v>159</v>
      </c>
      <c r="C30" s="115">
        <v>50</v>
      </c>
      <c r="D30" s="115">
        <v>11</v>
      </c>
      <c r="E30" s="179">
        <v>-39</v>
      </c>
      <c r="F30" s="115">
        <v>42</v>
      </c>
      <c r="G30" s="115">
        <v>8</v>
      </c>
      <c r="H30" s="179">
        <v>-34</v>
      </c>
    </row>
    <row r="31" spans="1:8" s="82" customFormat="1" x14ac:dyDescent="0.25">
      <c r="A31" s="81">
        <v>24</v>
      </c>
      <c r="B31" s="124" t="s">
        <v>142</v>
      </c>
      <c r="C31" s="115">
        <v>48</v>
      </c>
      <c r="D31" s="115">
        <v>0</v>
      </c>
      <c r="E31" s="179">
        <v>-48</v>
      </c>
      <c r="F31" s="115">
        <v>42</v>
      </c>
      <c r="G31" s="115">
        <v>0</v>
      </c>
      <c r="H31" s="179">
        <v>-42</v>
      </c>
    </row>
    <row r="32" spans="1:8" s="82" customFormat="1" x14ac:dyDescent="0.25">
      <c r="A32" s="81">
        <v>25</v>
      </c>
      <c r="B32" s="124" t="s">
        <v>152</v>
      </c>
      <c r="C32" s="115">
        <v>47</v>
      </c>
      <c r="D32" s="115">
        <v>0</v>
      </c>
      <c r="E32" s="179">
        <v>-47</v>
      </c>
      <c r="F32" s="115">
        <v>37</v>
      </c>
      <c r="G32" s="115">
        <v>0</v>
      </c>
      <c r="H32" s="179">
        <v>-37</v>
      </c>
    </row>
    <row r="33" spans="1:8" s="82" customFormat="1" x14ac:dyDescent="0.25">
      <c r="A33" s="81">
        <v>26</v>
      </c>
      <c r="B33" s="124" t="s">
        <v>141</v>
      </c>
      <c r="C33" s="115">
        <v>44</v>
      </c>
      <c r="D33" s="115">
        <v>1</v>
      </c>
      <c r="E33" s="179">
        <v>-43</v>
      </c>
      <c r="F33" s="115">
        <v>36</v>
      </c>
      <c r="G33" s="115">
        <v>1</v>
      </c>
      <c r="H33" s="179">
        <v>-35</v>
      </c>
    </row>
    <row r="34" spans="1:8" s="82" customFormat="1" x14ac:dyDescent="0.25">
      <c r="A34" s="81">
        <v>27</v>
      </c>
      <c r="B34" s="124" t="s">
        <v>148</v>
      </c>
      <c r="C34" s="115">
        <v>40</v>
      </c>
      <c r="D34" s="115">
        <v>1</v>
      </c>
      <c r="E34" s="179">
        <v>-39</v>
      </c>
      <c r="F34" s="115">
        <v>31</v>
      </c>
      <c r="G34" s="115">
        <v>0</v>
      </c>
      <c r="H34" s="179">
        <v>-31</v>
      </c>
    </row>
    <row r="35" spans="1:8" s="82" customFormat="1" x14ac:dyDescent="0.25">
      <c r="A35" s="81">
        <v>28</v>
      </c>
      <c r="B35" s="124" t="s">
        <v>153</v>
      </c>
      <c r="C35" s="115">
        <v>37</v>
      </c>
      <c r="D35" s="115">
        <v>0</v>
      </c>
      <c r="E35" s="179">
        <v>-37</v>
      </c>
      <c r="F35" s="115">
        <v>33</v>
      </c>
      <c r="G35" s="115">
        <v>0</v>
      </c>
      <c r="H35" s="179">
        <v>-33</v>
      </c>
    </row>
    <row r="36" spans="1:8" s="82" customFormat="1" x14ac:dyDescent="0.25">
      <c r="A36" s="81">
        <v>29</v>
      </c>
      <c r="B36" s="124" t="s">
        <v>158</v>
      </c>
      <c r="C36" s="115">
        <v>35</v>
      </c>
      <c r="D36" s="115">
        <v>0</v>
      </c>
      <c r="E36" s="179">
        <v>-35</v>
      </c>
      <c r="F36" s="115">
        <v>31</v>
      </c>
      <c r="G36" s="115">
        <v>0</v>
      </c>
      <c r="H36" s="179">
        <v>-31</v>
      </c>
    </row>
    <row r="37" spans="1:8" s="82" customFormat="1" x14ac:dyDescent="0.25">
      <c r="A37" s="81">
        <v>30</v>
      </c>
      <c r="B37" s="124" t="s">
        <v>255</v>
      </c>
      <c r="C37" s="115">
        <v>34</v>
      </c>
      <c r="D37" s="115">
        <v>1</v>
      </c>
      <c r="E37" s="179">
        <v>-33</v>
      </c>
      <c r="F37" s="115">
        <v>30</v>
      </c>
      <c r="G37" s="115">
        <v>0</v>
      </c>
      <c r="H37" s="179">
        <v>-30</v>
      </c>
    </row>
    <row r="38" spans="1:8" s="82" customFormat="1" x14ac:dyDescent="0.25">
      <c r="A38" s="81">
        <v>31</v>
      </c>
      <c r="B38" s="124" t="s">
        <v>304</v>
      </c>
      <c r="C38" s="115">
        <v>33</v>
      </c>
      <c r="D38" s="115">
        <v>0</v>
      </c>
      <c r="E38" s="179">
        <v>-33</v>
      </c>
      <c r="F38" s="115">
        <v>29</v>
      </c>
      <c r="G38" s="115">
        <v>0</v>
      </c>
      <c r="H38" s="179">
        <v>-29</v>
      </c>
    </row>
    <row r="39" spans="1:8" s="82" customFormat="1" x14ac:dyDescent="0.25">
      <c r="A39" s="81">
        <v>32</v>
      </c>
      <c r="B39" s="124" t="s">
        <v>454</v>
      </c>
      <c r="C39" s="115">
        <v>32</v>
      </c>
      <c r="D39" s="115">
        <v>6</v>
      </c>
      <c r="E39" s="179">
        <v>-26</v>
      </c>
      <c r="F39" s="115">
        <v>27</v>
      </c>
      <c r="G39" s="115">
        <v>4</v>
      </c>
      <c r="H39" s="179">
        <v>-23</v>
      </c>
    </row>
    <row r="40" spans="1:8" s="82" customFormat="1" x14ac:dyDescent="0.25">
      <c r="A40" s="81">
        <v>33</v>
      </c>
      <c r="B40" s="124" t="s">
        <v>162</v>
      </c>
      <c r="C40" s="115">
        <v>32</v>
      </c>
      <c r="D40" s="115">
        <v>0</v>
      </c>
      <c r="E40" s="179">
        <v>-32</v>
      </c>
      <c r="F40" s="115">
        <v>26</v>
      </c>
      <c r="G40" s="115">
        <v>0</v>
      </c>
      <c r="H40" s="179">
        <v>-26</v>
      </c>
    </row>
    <row r="41" spans="1:8" s="82" customFormat="1" x14ac:dyDescent="0.25">
      <c r="A41" s="81">
        <v>34</v>
      </c>
      <c r="B41" s="124" t="s">
        <v>442</v>
      </c>
      <c r="C41" s="115">
        <v>32</v>
      </c>
      <c r="D41" s="115">
        <v>2</v>
      </c>
      <c r="E41" s="179">
        <v>-30</v>
      </c>
      <c r="F41" s="115">
        <v>26</v>
      </c>
      <c r="G41" s="115">
        <v>0</v>
      </c>
      <c r="H41" s="179">
        <v>-26</v>
      </c>
    </row>
    <row r="42" spans="1:8" s="82" customFormat="1" x14ac:dyDescent="0.25">
      <c r="A42" s="81">
        <v>35</v>
      </c>
      <c r="B42" s="124" t="s">
        <v>156</v>
      </c>
      <c r="C42" s="115">
        <v>32</v>
      </c>
      <c r="D42" s="115">
        <v>0</v>
      </c>
      <c r="E42" s="179">
        <v>-32</v>
      </c>
      <c r="F42" s="115">
        <v>31</v>
      </c>
      <c r="G42" s="115">
        <v>0</v>
      </c>
      <c r="H42" s="179">
        <v>-31</v>
      </c>
    </row>
    <row r="43" spans="1:8" s="82" customFormat="1" x14ac:dyDescent="0.25">
      <c r="A43" s="81">
        <v>36</v>
      </c>
      <c r="B43" s="124" t="s">
        <v>145</v>
      </c>
      <c r="C43" s="115">
        <v>31</v>
      </c>
      <c r="D43" s="115">
        <v>2</v>
      </c>
      <c r="E43" s="179">
        <v>-29</v>
      </c>
      <c r="F43" s="115">
        <v>28</v>
      </c>
      <c r="G43" s="115">
        <v>2</v>
      </c>
      <c r="H43" s="179">
        <v>-26</v>
      </c>
    </row>
    <row r="44" spans="1:8" x14ac:dyDescent="0.25">
      <c r="A44" s="81">
        <v>37</v>
      </c>
      <c r="B44" s="203" t="s">
        <v>201</v>
      </c>
      <c r="C44" s="204">
        <v>30</v>
      </c>
      <c r="D44" s="204">
        <v>0</v>
      </c>
      <c r="E44" s="179">
        <v>-30</v>
      </c>
      <c r="F44" s="204">
        <v>24</v>
      </c>
      <c r="G44" s="204">
        <v>0</v>
      </c>
      <c r="H44" s="179">
        <v>-24</v>
      </c>
    </row>
    <row r="45" spans="1:8" x14ac:dyDescent="0.25">
      <c r="A45" s="81">
        <v>38</v>
      </c>
      <c r="B45" s="205" t="s">
        <v>144</v>
      </c>
      <c r="C45" s="204">
        <v>29</v>
      </c>
      <c r="D45" s="204">
        <v>4</v>
      </c>
      <c r="E45" s="179">
        <v>-25</v>
      </c>
      <c r="F45" s="204">
        <v>22</v>
      </c>
      <c r="G45" s="204">
        <v>0</v>
      </c>
      <c r="H45" s="179">
        <v>-22</v>
      </c>
    </row>
    <row r="46" spans="1:8" x14ac:dyDescent="0.25">
      <c r="A46" s="81">
        <v>39</v>
      </c>
      <c r="B46" s="124" t="s">
        <v>172</v>
      </c>
      <c r="C46" s="204">
        <v>28</v>
      </c>
      <c r="D46" s="204">
        <v>0</v>
      </c>
      <c r="E46" s="179">
        <v>-28</v>
      </c>
      <c r="F46" s="204">
        <v>18</v>
      </c>
      <c r="G46" s="204">
        <v>0</v>
      </c>
      <c r="H46" s="179">
        <v>-18</v>
      </c>
    </row>
    <row r="47" spans="1:8" x14ac:dyDescent="0.25">
      <c r="A47" s="81">
        <v>40</v>
      </c>
      <c r="B47" s="124" t="s">
        <v>164</v>
      </c>
      <c r="C47" s="204">
        <v>28</v>
      </c>
      <c r="D47" s="204">
        <v>9</v>
      </c>
      <c r="E47" s="179">
        <v>-19</v>
      </c>
      <c r="F47" s="204">
        <v>22</v>
      </c>
      <c r="G47" s="204">
        <v>4</v>
      </c>
      <c r="H47" s="179">
        <v>-18</v>
      </c>
    </row>
    <row r="48" spans="1:8" x14ac:dyDescent="0.25">
      <c r="A48" s="81">
        <v>41</v>
      </c>
      <c r="B48" s="124" t="s">
        <v>160</v>
      </c>
      <c r="C48" s="204">
        <v>28</v>
      </c>
      <c r="D48" s="204">
        <v>0</v>
      </c>
      <c r="E48" s="179">
        <v>-28</v>
      </c>
      <c r="F48" s="204">
        <v>20</v>
      </c>
      <c r="G48" s="204">
        <v>0</v>
      </c>
      <c r="H48" s="179">
        <v>-20</v>
      </c>
    </row>
    <row r="49" spans="1:8" x14ac:dyDescent="0.25">
      <c r="A49" s="81">
        <v>42</v>
      </c>
      <c r="B49" s="124" t="s">
        <v>151</v>
      </c>
      <c r="C49" s="204">
        <v>27</v>
      </c>
      <c r="D49" s="204">
        <v>1</v>
      </c>
      <c r="E49" s="179">
        <v>-26</v>
      </c>
      <c r="F49" s="204">
        <v>26</v>
      </c>
      <c r="G49" s="204">
        <v>1</v>
      </c>
      <c r="H49" s="179">
        <v>-25</v>
      </c>
    </row>
    <row r="50" spans="1:8" x14ac:dyDescent="0.25">
      <c r="A50" s="81">
        <v>43</v>
      </c>
      <c r="B50" s="206" t="s">
        <v>306</v>
      </c>
      <c r="C50" s="204">
        <v>27</v>
      </c>
      <c r="D50" s="204">
        <v>0</v>
      </c>
      <c r="E50" s="179">
        <v>-27</v>
      </c>
      <c r="F50" s="204">
        <v>21</v>
      </c>
      <c r="G50" s="204">
        <v>0</v>
      </c>
      <c r="H50" s="179">
        <v>-21</v>
      </c>
    </row>
    <row r="51" spans="1:8" ht="15.75" customHeight="1" x14ac:dyDescent="0.25">
      <c r="A51" s="81">
        <v>44</v>
      </c>
      <c r="B51" s="206" t="s">
        <v>175</v>
      </c>
      <c r="C51" s="204">
        <v>25</v>
      </c>
      <c r="D51" s="204">
        <v>0</v>
      </c>
      <c r="E51" s="179">
        <v>-25</v>
      </c>
      <c r="F51" s="204">
        <v>22</v>
      </c>
      <c r="G51" s="204">
        <v>0</v>
      </c>
      <c r="H51" s="179">
        <v>-22</v>
      </c>
    </row>
    <row r="52" spans="1:8" ht="17.25" customHeight="1" x14ac:dyDescent="0.25">
      <c r="A52" s="81">
        <v>45</v>
      </c>
      <c r="B52" s="206" t="s">
        <v>460</v>
      </c>
      <c r="C52" s="204">
        <v>25</v>
      </c>
      <c r="D52" s="204">
        <v>2</v>
      </c>
      <c r="E52" s="179">
        <v>-23</v>
      </c>
      <c r="F52" s="204">
        <v>22</v>
      </c>
      <c r="G52" s="204">
        <v>1</v>
      </c>
      <c r="H52" s="179">
        <v>-21</v>
      </c>
    </row>
    <row r="53" spans="1:8" x14ac:dyDescent="0.25">
      <c r="A53" s="81">
        <v>46</v>
      </c>
      <c r="B53" s="206" t="s">
        <v>187</v>
      </c>
      <c r="C53" s="204">
        <v>25</v>
      </c>
      <c r="D53" s="204">
        <v>9</v>
      </c>
      <c r="E53" s="179">
        <v>-16</v>
      </c>
      <c r="F53" s="204">
        <v>19</v>
      </c>
      <c r="G53" s="204">
        <v>3</v>
      </c>
      <c r="H53" s="179">
        <v>-16</v>
      </c>
    </row>
    <row r="54" spans="1:8" ht="31.5" x14ac:dyDescent="0.25">
      <c r="A54" s="81">
        <v>47</v>
      </c>
      <c r="B54" s="206" t="s">
        <v>448</v>
      </c>
      <c r="C54" s="204">
        <v>24</v>
      </c>
      <c r="D54" s="204">
        <v>0</v>
      </c>
      <c r="E54" s="179">
        <v>-24</v>
      </c>
      <c r="F54" s="204">
        <v>19</v>
      </c>
      <c r="G54" s="204">
        <v>0</v>
      </c>
      <c r="H54" s="179">
        <v>-19</v>
      </c>
    </row>
    <row r="55" spans="1:8" x14ac:dyDescent="0.25">
      <c r="A55" s="81">
        <v>48</v>
      </c>
      <c r="B55" s="206" t="s">
        <v>204</v>
      </c>
      <c r="C55" s="204">
        <v>24</v>
      </c>
      <c r="D55" s="204">
        <v>0</v>
      </c>
      <c r="E55" s="179">
        <v>-24</v>
      </c>
      <c r="F55" s="204">
        <v>21</v>
      </c>
      <c r="G55" s="204">
        <v>0</v>
      </c>
      <c r="H55" s="179">
        <v>-21</v>
      </c>
    </row>
    <row r="56" spans="1:8" x14ac:dyDescent="0.25">
      <c r="A56" s="81">
        <v>49</v>
      </c>
      <c r="B56" s="206" t="s">
        <v>207</v>
      </c>
      <c r="C56" s="204">
        <v>23</v>
      </c>
      <c r="D56" s="204">
        <v>2</v>
      </c>
      <c r="E56" s="179">
        <v>-21</v>
      </c>
      <c r="F56" s="204">
        <v>16</v>
      </c>
      <c r="G56" s="204">
        <v>0</v>
      </c>
      <c r="H56" s="179">
        <v>-16</v>
      </c>
    </row>
    <row r="57" spans="1:8" x14ac:dyDescent="0.25">
      <c r="A57" s="81">
        <v>50</v>
      </c>
      <c r="B57" s="205" t="s">
        <v>170</v>
      </c>
      <c r="C57" s="204">
        <v>22</v>
      </c>
      <c r="D57" s="204">
        <v>0</v>
      </c>
      <c r="E57" s="179">
        <v>-22</v>
      </c>
      <c r="F57" s="204">
        <v>18</v>
      </c>
      <c r="G57" s="204">
        <v>0</v>
      </c>
      <c r="H57" s="179">
        <v>-18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63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152"/>
  <sheetViews>
    <sheetView zoomScale="90" zoomScaleNormal="90" zoomScaleSheetLayoutView="90" workbookViewId="0">
      <selection activeCell="K21" sqref="K21"/>
    </sheetView>
  </sheetViews>
  <sheetFormatPr defaultColWidth="8.85546875" defaultRowHeight="12.75" x14ac:dyDescent="0.2"/>
  <cols>
    <col min="1" max="1" width="36.28515625" style="87" customWidth="1"/>
    <col min="2" max="2" width="13" style="97" customWidth="1"/>
    <col min="3" max="3" width="9.7109375" style="97" customWidth="1"/>
    <col min="4" max="4" width="12.5703125" style="98" customWidth="1"/>
    <col min="5" max="5" width="12.85546875" style="97" customWidth="1"/>
    <col min="6" max="6" width="9.7109375" style="97" customWidth="1"/>
    <col min="7" max="7" width="12.42578125" style="98" customWidth="1"/>
    <col min="8" max="8" width="8.85546875" style="87"/>
    <col min="9" max="9" width="6" style="87" customWidth="1"/>
    <col min="10" max="16384" width="8.85546875" style="87"/>
  </cols>
  <sheetData>
    <row r="1" spans="1:13" s="85" customFormat="1" ht="22.5" customHeight="1" x14ac:dyDescent="0.3">
      <c r="A1" s="369" t="s">
        <v>105</v>
      </c>
      <c r="B1" s="369"/>
      <c r="C1" s="369"/>
      <c r="D1" s="369"/>
      <c r="E1" s="369"/>
      <c r="F1" s="369"/>
      <c r="G1" s="369"/>
    </row>
    <row r="2" spans="1:13" s="85" customFormat="1" ht="20.25" x14ac:dyDescent="0.3">
      <c r="A2" s="370" t="s">
        <v>97</v>
      </c>
      <c r="B2" s="370"/>
      <c r="C2" s="370"/>
      <c r="D2" s="370"/>
      <c r="E2" s="370"/>
      <c r="F2" s="370"/>
      <c r="G2" s="370"/>
    </row>
    <row r="4" spans="1:13" s="80" customFormat="1" ht="35.450000000000003" customHeight="1" x14ac:dyDescent="0.25">
      <c r="A4" s="364" t="s">
        <v>90</v>
      </c>
      <c r="B4" s="365" t="s">
        <v>514</v>
      </c>
      <c r="C4" s="365"/>
      <c r="D4" s="365"/>
      <c r="E4" s="367" t="s">
        <v>513</v>
      </c>
      <c r="F4" s="367"/>
      <c r="G4" s="367"/>
    </row>
    <row r="5" spans="1:13" ht="18.600000000000001" customHeight="1" x14ac:dyDescent="0.2">
      <c r="A5" s="364"/>
      <c r="B5" s="366" t="s">
        <v>91</v>
      </c>
      <c r="C5" s="366" t="s">
        <v>93</v>
      </c>
      <c r="D5" s="372" t="s">
        <v>92</v>
      </c>
      <c r="E5" s="366" t="s">
        <v>91</v>
      </c>
      <c r="F5" s="366" t="s">
        <v>93</v>
      </c>
      <c r="G5" s="372" t="s">
        <v>92</v>
      </c>
    </row>
    <row r="6" spans="1:13" ht="52.15" customHeight="1" x14ac:dyDescent="0.2">
      <c r="A6" s="364"/>
      <c r="B6" s="366"/>
      <c r="C6" s="366"/>
      <c r="D6" s="372"/>
      <c r="E6" s="366"/>
      <c r="F6" s="366"/>
      <c r="G6" s="372"/>
    </row>
    <row r="7" spans="1:13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 x14ac:dyDescent="0.2">
      <c r="A8" s="392" t="s">
        <v>98</v>
      </c>
      <c r="B8" s="393"/>
      <c r="C8" s="393"/>
      <c r="D8" s="393"/>
      <c r="E8" s="393"/>
      <c r="F8" s="393"/>
      <c r="G8" s="394"/>
      <c r="M8" s="90"/>
    </row>
    <row r="9" spans="1:13" ht="15.75" x14ac:dyDescent="0.2">
      <c r="A9" s="131" t="s">
        <v>159</v>
      </c>
      <c r="B9" s="115">
        <v>50</v>
      </c>
      <c r="C9" s="115">
        <v>11</v>
      </c>
      <c r="D9" s="116">
        <v>-39</v>
      </c>
      <c r="E9" s="117">
        <v>42</v>
      </c>
      <c r="F9" s="115">
        <v>8</v>
      </c>
      <c r="G9" s="179">
        <v>-34</v>
      </c>
      <c r="H9" s="118"/>
      <c r="M9" s="90"/>
    </row>
    <row r="10" spans="1:13" ht="15.75" x14ac:dyDescent="0.2">
      <c r="A10" s="131" t="s">
        <v>172</v>
      </c>
      <c r="B10" s="115">
        <v>28</v>
      </c>
      <c r="C10" s="115">
        <v>0</v>
      </c>
      <c r="D10" s="116">
        <v>-28</v>
      </c>
      <c r="E10" s="117">
        <v>18</v>
      </c>
      <c r="F10" s="115">
        <v>0</v>
      </c>
      <c r="G10" s="179">
        <v>-18</v>
      </c>
    </row>
    <row r="11" spans="1:13" ht="22.5" customHeight="1" x14ac:dyDescent="0.2">
      <c r="A11" s="131" t="s">
        <v>175</v>
      </c>
      <c r="B11" s="115">
        <v>25</v>
      </c>
      <c r="C11" s="115">
        <v>0</v>
      </c>
      <c r="D11" s="116">
        <v>-25</v>
      </c>
      <c r="E11" s="117">
        <v>22</v>
      </c>
      <c r="F11" s="115">
        <v>0</v>
      </c>
      <c r="G11" s="179">
        <v>-22</v>
      </c>
    </row>
    <row r="12" spans="1:13" ht="15.75" x14ac:dyDescent="0.2">
      <c r="A12" s="131" t="s">
        <v>170</v>
      </c>
      <c r="B12" s="115">
        <v>22</v>
      </c>
      <c r="C12" s="115">
        <v>0</v>
      </c>
      <c r="D12" s="116">
        <v>-22</v>
      </c>
      <c r="E12" s="117">
        <v>18</v>
      </c>
      <c r="F12" s="115">
        <v>0</v>
      </c>
      <c r="G12" s="179">
        <v>-18</v>
      </c>
    </row>
    <row r="13" spans="1:13" ht="15.75" x14ac:dyDescent="0.2">
      <c r="A13" s="131" t="s">
        <v>154</v>
      </c>
      <c r="B13" s="115">
        <v>21</v>
      </c>
      <c r="C13" s="115">
        <v>0</v>
      </c>
      <c r="D13" s="116">
        <v>-21</v>
      </c>
      <c r="E13" s="117">
        <v>15</v>
      </c>
      <c r="F13" s="115">
        <v>0</v>
      </c>
      <c r="G13" s="179">
        <v>-15</v>
      </c>
    </row>
    <row r="14" spans="1:13" ht="31.5" x14ac:dyDescent="0.2">
      <c r="A14" s="131" t="s">
        <v>256</v>
      </c>
      <c r="B14" s="115">
        <v>19</v>
      </c>
      <c r="C14" s="115">
        <v>0</v>
      </c>
      <c r="D14" s="116">
        <v>-19</v>
      </c>
      <c r="E14" s="117">
        <v>16</v>
      </c>
      <c r="F14" s="115">
        <v>0</v>
      </c>
      <c r="G14" s="179">
        <v>-16</v>
      </c>
    </row>
    <row r="15" spans="1:13" ht="15.75" customHeight="1" x14ac:dyDescent="0.2">
      <c r="A15" s="131" t="s">
        <v>171</v>
      </c>
      <c r="B15" s="115">
        <v>19</v>
      </c>
      <c r="C15" s="115">
        <v>1</v>
      </c>
      <c r="D15" s="116">
        <v>-18</v>
      </c>
      <c r="E15" s="117">
        <v>14</v>
      </c>
      <c r="F15" s="115">
        <v>1</v>
      </c>
      <c r="G15" s="179">
        <v>-13</v>
      </c>
    </row>
    <row r="16" spans="1:13" ht="18.75" customHeight="1" x14ac:dyDescent="0.2">
      <c r="A16" s="128" t="s">
        <v>258</v>
      </c>
      <c r="B16" s="115">
        <v>19</v>
      </c>
      <c r="C16" s="115">
        <v>0</v>
      </c>
      <c r="D16" s="116">
        <v>-19</v>
      </c>
      <c r="E16" s="117">
        <v>13</v>
      </c>
      <c r="F16" s="115">
        <v>0</v>
      </c>
      <c r="G16" s="179">
        <v>-13</v>
      </c>
    </row>
    <row r="17" spans="1:7" ht="15.75" x14ac:dyDescent="0.2">
      <c r="A17" s="128" t="s">
        <v>446</v>
      </c>
      <c r="B17" s="115">
        <v>18</v>
      </c>
      <c r="C17" s="115">
        <v>0</v>
      </c>
      <c r="D17" s="116">
        <v>-18</v>
      </c>
      <c r="E17" s="117">
        <v>11</v>
      </c>
      <c r="F17" s="115">
        <v>0</v>
      </c>
      <c r="G17" s="179">
        <v>-11</v>
      </c>
    </row>
    <row r="18" spans="1:7" ht="15.75" x14ac:dyDescent="0.2">
      <c r="A18" s="128" t="s">
        <v>328</v>
      </c>
      <c r="B18" s="115">
        <v>13</v>
      </c>
      <c r="C18" s="115">
        <v>4</v>
      </c>
      <c r="D18" s="116">
        <v>-9</v>
      </c>
      <c r="E18" s="117">
        <v>12</v>
      </c>
      <c r="F18" s="115">
        <v>2</v>
      </c>
      <c r="G18" s="179">
        <v>-10</v>
      </c>
    </row>
    <row r="19" spans="1:7" ht="15.75" x14ac:dyDescent="0.2">
      <c r="A19" s="128" t="s">
        <v>173</v>
      </c>
      <c r="B19" s="115">
        <v>12</v>
      </c>
      <c r="C19" s="115">
        <v>0</v>
      </c>
      <c r="D19" s="116">
        <v>-12</v>
      </c>
      <c r="E19" s="117">
        <v>9</v>
      </c>
      <c r="F19" s="115">
        <v>0</v>
      </c>
      <c r="G19" s="179">
        <v>-9</v>
      </c>
    </row>
    <row r="20" spans="1:7" ht="15.75" x14ac:dyDescent="0.2">
      <c r="A20" s="131" t="s">
        <v>310</v>
      </c>
      <c r="B20" s="115">
        <v>10</v>
      </c>
      <c r="C20" s="347">
        <v>3</v>
      </c>
      <c r="D20" s="116">
        <v>-7</v>
      </c>
      <c r="E20" s="117">
        <v>8</v>
      </c>
      <c r="F20" s="115">
        <v>2</v>
      </c>
      <c r="G20" s="179">
        <v>-6</v>
      </c>
    </row>
    <row r="21" spans="1:7" ht="47.25" x14ac:dyDescent="0.2">
      <c r="A21" s="131" t="s">
        <v>472</v>
      </c>
      <c r="B21" s="115">
        <v>9</v>
      </c>
      <c r="C21" s="115">
        <v>0</v>
      </c>
      <c r="D21" s="116">
        <v>-9</v>
      </c>
      <c r="E21" s="117">
        <v>8</v>
      </c>
      <c r="F21" s="115">
        <v>0</v>
      </c>
      <c r="G21" s="179">
        <v>-8</v>
      </c>
    </row>
    <row r="22" spans="1:7" ht="19.5" customHeight="1" x14ac:dyDescent="0.2">
      <c r="A22" s="131" t="s">
        <v>169</v>
      </c>
      <c r="B22" s="115">
        <v>9</v>
      </c>
      <c r="C22" s="115">
        <v>0</v>
      </c>
      <c r="D22" s="116">
        <v>-9</v>
      </c>
      <c r="E22" s="117">
        <v>3</v>
      </c>
      <c r="F22" s="115">
        <v>0</v>
      </c>
      <c r="G22" s="179">
        <v>-3</v>
      </c>
    </row>
    <row r="23" spans="1:7" ht="34.5" customHeight="1" x14ac:dyDescent="0.2">
      <c r="A23" s="131" t="s">
        <v>473</v>
      </c>
      <c r="B23" s="115">
        <v>9</v>
      </c>
      <c r="C23" s="115">
        <v>0</v>
      </c>
      <c r="D23" s="116">
        <v>-9</v>
      </c>
      <c r="E23" s="117">
        <v>8</v>
      </c>
      <c r="F23" s="115">
        <v>0</v>
      </c>
      <c r="G23" s="179">
        <v>-8</v>
      </c>
    </row>
    <row r="24" spans="1:7" ht="38.450000000000003" customHeight="1" x14ac:dyDescent="0.2">
      <c r="A24" s="392" t="s">
        <v>36</v>
      </c>
      <c r="B24" s="393"/>
      <c r="C24" s="393"/>
      <c r="D24" s="393"/>
      <c r="E24" s="393"/>
      <c r="F24" s="393"/>
      <c r="G24" s="394"/>
    </row>
    <row r="25" spans="1:7" ht="31.5" x14ac:dyDescent="0.2">
      <c r="A25" s="92" t="s">
        <v>433</v>
      </c>
      <c r="B25" s="99">
        <v>88</v>
      </c>
      <c r="C25" s="115">
        <v>31</v>
      </c>
      <c r="D25" s="116">
        <v>-57</v>
      </c>
      <c r="E25" s="117">
        <v>71</v>
      </c>
      <c r="F25" s="115">
        <v>16</v>
      </c>
      <c r="G25" s="179">
        <v>-55</v>
      </c>
    </row>
    <row r="26" spans="1:7" ht="15.75" x14ac:dyDescent="0.2">
      <c r="A26" s="92" t="s">
        <v>164</v>
      </c>
      <c r="B26" s="99">
        <v>28</v>
      </c>
      <c r="C26" s="99">
        <v>9</v>
      </c>
      <c r="D26" s="119">
        <v>-19</v>
      </c>
      <c r="E26" s="120">
        <v>22</v>
      </c>
      <c r="F26" s="99">
        <v>4</v>
      </c>
      <c r="G26" s="105">
        <v>-18</v>
      </c>
    </row>
    <row r="27" spans="1:7" ht="31.5" x14ac:dyDescent="0.2">
      <c r="A27" s="92" t="s">
        <v>448</v>
      </c>
      <c r="B27" s="99">
        <v>24</v>
      </c>
      <c r="C27" s="99">
        <v>0</v>
      </c>
      <c r="D27" s="119">
        <v>-24</v>
      </c>
      <c r="E27" s="120">
        <v>19</v>
      </c>
      <c r="F27" s="99">
        <v>0</v>
      </c>
      <c r="G27" s="105">
        <v>-19</v>
      </c>
    </row>
    <row r="28" spans="1:7" ht="15.75" x14ac:dyDescent="0.2">
      <c r="A28" s="92" t="s">
        <v>451</v>
      </c>
      <c r="B28" s="99">
        <v>22</v>
      </c>
      <c r="C28" s="99">
        <v>2</v>
      </c>
      <c r="D28" s="119">
        <v>-20</v>
      </c>
      <c r="E28" s="120">
        <v>21</v>
      </c>
      <c r="F28" s="99">
        <v>2</v>
      </c>
      <c r="G28" s="105">
        <v>-19</v>
      </c>
    </row>
    <row r="29" spans="1:7" ht="15.75" x14ac:dyDescent="0.2">
      <c r="A29" s="92" t="s">
        <v>449</v>
      </c>
      <c r="B29" s="99">
        <v>18</v>
      </c>
      <c r="C29" s="99">
        <v>6</v>
      </c>
      <c r="D29" s="119">
        <v>-12</v>
      </c>
      <c r="E29" s="120">
        <v>14</v>
      </c>
      <c r="F29" s="99">
        <v>4</v>
      </c>
      <c r="G29" s="105">
        <v>-10</v>
      </c>
    </row>
    <row r="30" spans="1:7" ht="31.5" x14ac:dyDescent="0.2">
      <c r="A30" s="92" t="s">
        <v>450</v>
      </c>
      <c r="B30" s="99">
        <v>17</v>
      </c>
      <c r="C30" s="99">
        <v>0</v>
      </c>
      <c r="D30" s="119">
        <v>-17</v>
      </c>
      <c r="E30" s="120">
        <v>14</v>
      </c>
      <c r="F30" s="99">
        <v>0</v>
      </c>
      <c r="G30" s="105">
        <v>-14</v>
      </c>
    </row>
    <row r="31" spans="1:7" ht="15.75" x14ac:dyDescent="0.2">
      <c r="A31" s="92" t="s">
        <v>434</v>
      </c>
      <c r="B31" s="99">
        <v>17</v>
      </c>
      <c r="C31" s="99">
        <v>1</v>
      </c>
      <c r="D31" s="119">
        <v>-16</v>
      </c>
      <c r="E31" s="120">
        <v>15</v>
      </c>
      <c r="F31" s="99">
        <v>1</v>
      </c>
      <c r="G31" s="105">
        <v>-14</v>
      </c>
    </row>
    <row r="32" spans="1:7" ht="15.75" x14ac:dyDescent="0.2">
      <c r="A32" s="92" t="s">
        <v>176</v>
      </c>
      <c r="B32" s="99">
        <v>13</v>
      </c>
      <c r="C32" s="99">
        <v>5</v>
      </c>
      <c r="D32" s="119">
        <v>-8</v>
      </c>
      <c r="E32" s="120">
        <v>11</v>
      </c>
      <c r="F32" s="99">
        <v>3</v>
      </c>
      <c r="G32" s="105">
        <v>-8</v>
      </c>
    </row>
    <row r="33" spans="1:7" ht="15.75" x14ac:dyDescent="0.2">
      <c r="A33" s="92" t="s">
        <v>166</v>
      </c>
      <c r="B33" s="99">
        <v>11</v>
      </c>
      <c r="C33" s="99">
        <v>5</v>
      </c>
      <c r="D33" s="119">
        <v>-6</v>
      </c>
      <c r="E33" s="120">
        <v>8</v>
      </c>
      <c r="F33" s="99">
        <v>2</v>
      </c>
      <c r="G33" s="105">
        <v>-6</v>
      </c>
    </row>
    <row r="34" spans="1:7" ht="15.75" x14ac:dyDescent="0.2">
      <c r="A34" s="92" t="s">
        <v>336</v>
      </c>
      <c r="B34" s="99">
        <v>11</v>
      </c>
      <c r="C34" s="99">
        <v>0</v>
      </c>
      <c r="D34" s="119">
        <v>-11</v>
      </c>
      <c r="E34" s="120">
        <v>4</v>
      </c>
      <c r="F34" s="99">
        <v>0</v>
      </c>
      <c r="G34" s="105">
        <v>-4</v>
      </c>
    </row>
    <row r="35" spans="1:7" ht="15.75" x14ac:dyDescent="0.2">
      <c r="A35" s="92" t="s">
        <v>177</v>
      </c>
      <c r="B35" s="99">
        <v>11</v>
      </c>
      <c r="C35" s="99">
        <v>1</v>
      </c>
      <c r="D35" s="119">
        <v>-10</v>
      </c>
      <c r="E35" s="120">
        <v>10</v>
      </c>
      <c r="F35" s="99">
        <v>1</v>
      </c>
      <c r="G35" s="105">
        <v>-9</v>
      </c>
    </row>
    <row r="36" spans="1:7" ht="15.75" x14ac:dyDescent="0.2">
      <c r="A36" s="92" t="s">
        <v>179</v>
      </c>
      <c r="B36" s="99">
        <v>11</v>
      </c>
      <c r="C36" s="99">
        <v>0</v>
      </c>
      <c r="D36" s="119">
        <v>-11</v>
      </c>
      <c r="E36" s="120">
        <v>11</v>
      </c>
      <c r="F36" s="99">
        <v>0</v>
      </c>
      <c r="G36" s="105">
        <v>-11</v>
      </c>
    </row>
    <row r="37" spans="1:7" ht="15.75" x14ac:dyDescent="0.2">
      <c r="A37" s="92" t="s">
        <v>178</v>
      </c>
      <c r="B37" s="99">
        <v>10</v>
      </c>
      <c r="C37" s="99">
        <v>2</v>
      </c>
      <c r="D37" s="119">
        <v>-8</v>
      </c>
      <c r="E37" s="120">
        <v>6</v>
      </c>
      <c r="F37" s="99">
        <v>0</v>
      </c>
      <c r="G37" s="105">
        <v>-6</v>
      </c>
    </row>
    <row r="38" spans="1:7" ht="15.75" x14ac:dyDescent="0.2">
      <c r="A38" s="92" t="s">
        <v>411</v>
      </c>
      <c r="B38" s="99">
        <v>10</v>
      </c>
      <c r="C38" s="99">
        <v>0</v>
      </c>
      <c r="D38" s="119">
        <v>-10</v>
      </c>
      <c r="E38" s="120">
        <v>9</v>
      </c>
      <c r="F38" s="99">
        <v>0</v>
      </c>
      <c r="G38" s="105">
        <v>-9</v>
      </c>
    </row>
    <row r="39" spans="1:7" ht="15.75" x14ac:dyDescent="0.2">
      <c r="A39" s="92" t="s">
        <v>452</v>
      </c>
      <c r="B39" s="99">
        <v>9</v>
      </c>
      <c r="C39" s="99">
        <v>0</v>
      </c>
      <c r="D39" s="119">
        <v>-9</v>
      </c>
      <c r="E39" s="120">
        <v>8</v>
      </c>
      <c r="F39" s="99">
        <v>0</v>
      </c>
      <c r="G39" s="105">
        <v>-8</v>
      </c>
    </row>
    <row r="40" spans="1:7" ht="38.450000000000003" customHeight="1" x14ac:dyDescent="0.2">
      <c r="A40" s="392" t="s">
        <v>37</v>
      </c>
      <c r="B40" s="393"/>
      <c r="C40" s="393"/>
      <c r="D40" s="393"/>
      <c r="E40" s="393"/>
      <c r="F40" s="393"/>
      <c r="G40" s="394"/>
    </row>
    <row r="41" spans="1:7" ht="15.75" x14ac:dyDescent="0.2">
      <c r="A41" s="93" t="s">
        <v>136</v>
      </c>
      <c r="B41" s="99">
        <v>133</v>
      </c>
      <c r="C41" s="115">
        <v>17</v>
      </c>
      <c r="D41" s="116">
        <v>-116</v>
      </c>
      <c r="E41" s="117">
        <v>102</v>
      </c>
      <c r="F41" s="115">
        <v>6</v>
      </c>
      <c r="G41" s="179">
        <v>-96</v>
      </c>
    </row>
    <row r="42" spans="1:7" ht="15.75" x14ac:dyDescent="0.2">
      <c r="A42" s="93" t="s">
        <v>454</v>
      </c>
      <c r="B42" s="99">
        <v>32</v>
      </c>
      <c r="C42" s="99">
        <v>6</v>
      </c>
      <c r="D42" s="119">
        <v>-26</v>
      </c>
      <c r="E42" s="120">
        <v>27</v>
      </c>
      <c r="F42" s="99">
        <v>4</v>
      </c>
      <c r="G42" s="105">
        <v>-23</v>
      </c>
    </row>
    <row r="43" spans="1:7" ht="15.75" x14ac:dyDescent="0.2">
      <c r="A43" s="93" t="s">
        <v>144</v>
      </c>
      <c r="B43" s="99">
        <v>29</v>
      </c>
      <c r="C43" s="99">
        <v>4</v>
      </c>
      <c r="D43" s="119">
        <v>-25</v>
      </c>
      <c r="E43" s="120">
        <v>22</v>
      </c>
      <c r="F43" s="99">
        <v>0</v>
      </c>
      <c r="G43" s="105">
        <v>-22</v>
      </c>
    </row>
    <row r="44" spans="1:7" ht="15.75" x14ac:dyDescent="0.2">
      <c r="A44" s="93" t="s">
        <v>184</v>
      </c>
      <c r="B44" s="99">
        <v>16</v>
      </c>
      <c r="C44" s="99">
        <v>0</v>
      </c>
      <c r="D44" s="119">
        <v>-16</v>
      </c>
      <c r="E44" s="120">
        <v>12</v>
      </c>
      <c r="F44" s="99">
        <v>0</v>
      </c>
      <c r="G44" s="105">
        <v>-12</v>
      </c>
    </row>
    <row r="45" spans="1:7" ht="15.75" x14ac:dyDescent="0.2">
      <c r="A45" s="93" t="s">
        <v>260</v>
      </c>
      <c r="B45" s="99">
        <v>14</v>
      </c>
      <c r="C45" s="99">
        <v>0</v>
      </c>
      <c r="D45" s="119">
        <v>-14</v>
      </c>
      <c r="E45" s="120">
        <v>12</v>
      </c>
      <c r="F45" s="99">
        <v>0</v>
      </c>
      <c r="G45" s="105">
        <v>-12</v>
      </c>
    </row>
    <row r="46" spans="1:7" ht="15.75" x14ac:dyDescent="0.2">
      <c r="A46" s="93" t="s">
        <v>165</v>
      </c>
      <c r="B46" s="99">
        <v>10</v>
      </c>
      <c r="C46" s="99">
        <v>0</v>
      </c>
      <c r="D46" s="119">
        <v>-10</v>
      </c>
      <c r="E46" s="120">
        <v>10</v>
      </c>
      <c r="F46" s="99">
        <v>0</v>
      </c>
      <c r="G46" s="105">
        <v>-10</v>
      </c>
    </row>
    <row r="47" spans="1:7" ht="15.75" x14ac:dyDescent="0.2">
      <c r="A47" s="93" t="s">
        <v>185</v>
      </c>
      <c r="B47" s="99">
        <v>10</v>
      </c>
      <c r="C47" s="99">
        <v>0</v>
      </c>
      <c r="D47" s="119">
        <v>-10</v>
      </c>
      <c r="E47" s="120">
        <v>7</v>
      </c>
      <c r="F47" s="99">
        <v>0</v>
      </c>
      <c r="G47" s="105">
        <v>-7</v>
      </c>
    </row>
    <row r="48" spans="1:7" ht="15.75" x14ac:dyDescent="0.2">
      <c r="A48" s="93" t="s">
        <v>455</v>
      </c>
      <c r="B48" s="99">
        <v>9</v>
      </c>
      <c r="C48" s="99">
        <v>0</v>
      </c>
      <c r="D48" s="119">
        <v>-9</v>
      </c>
      <c r="E48" s="120">
        <v>7</v>
      </c>
      <c r="F48" s="99">
        <v>0</v>
      </c>
      <c r="G48" s="105">
        <v>-7</v>
      </c>
    </row>
    <row r="49" spans="1:7" ht="15.75" x14ac:dyDescent="0.2">
      <c r="A49" s="93" t="s">
        <v>182</v>
      </c>
      <c r="B49" s="99">
        <v>9</v>
      </c>
      <c r="C49" s="99">
        <v>5</v>
      </c>
      <c r="D49" s="119">
        <v>-4</v>
      </c>
      <c r="E49" s="120">
        <v>8</v>
      </c>
      <c r="F49" s="99">
        <v>2</v>
      </c>
      <c r="G49" s="105">
        <v>-6</v>
      </c>
    </row>
    <row r="50" spans="1:7" ht="15.75" x14ac:dyDescent="0.2">
      <c r="A50" s="93" t="s">
        <v>335</v>
      </c>
      <c r="B50" s="99">
        <v>8</v>
      </c>
      <c r="C50" s="99">
        <v>0</v>
      </c>
      <c r="D50" s="119">
        <v>-8</v>
      </c>
      <c r="E50" s="120">
        <v>4</v>
      </c>
      <c r="F50" s="99">
        <v>0</v>
      </c>
      <c r="G50" s="105">
        <v>-4</v>
      </c>
    </row>
    <row r="51" spans="1:7" ht="15.75" x14ac:dyDescent="0.2">
      <c r="A51" s="93" t="s">
        <v>181</v>
      </c>
      <c r="B51" s="99">
        <v>8</v>
      </c>
      <c r="C51" s="99">
        <v>5</v>
      </c>
      <c r="D51" s="119">
        <v>-3</v>
      </c>
      <c r="E51" s="120">
        <v>7</v>
      </c>
      <c r="F51" s="99">
        <v>1</v>
      </c>
      <c r="G51" s="105">
        <v>-6</v>
      </c>
    </row>
    <row r="52" spans="1:7" ht="15.75" x14ac:dyDescent="0.2">
      <c r="A52" s="93" t="s">
        <v>456</v>
      </c>
      <c r="B52" s="99">
        <v>8</v>
      </c>
      <c r="C52" s="99">
        <v>0</v>
      </c>
      <c r="D52" s="119">
        <v>-8</v>
      </c>
      <c r="E52" s="120">
        <v>8</v>
      </c>
      <c r="F52" s="99">
        <v>0</v>
      </c>
      <c r="G52" s="105">
        <v>-8</v>
      </c>
    </row>
    <row r="53" spans="1:7" ht="15.75" x14ac:dyDescent="0.2">
      <c r="A53" s="93" t="s">
        <v>478</v>
      </c>
      <c r="B53" s="99">
        <v>8</v>
      </c>
      <c r="C53" s="99">
        <v>0</v>
      </c>
      <c r="D53" s="119">
        <v>-8</v>
      </c>
      <c r="E53" s="120">
        <v>8</v>
      </c>
      <c r="F53" s="99">
        <v>0</v>
      </c>
      <c r="G53" s="105">
        <v>-8</v>
      </c>
    </row>
    <row r="54" spans="1:7" ht="15.75" x14ac:dyDescent="0.2">
      <c r="A54" s="93" t="s">
        <v>183</v>
      </c>
      <c r="B54" s="99">
        <v>7</v>
      </c>
      <c r="C54" s="99">
        <v>2</v>
      </c>
      <c r="D54" s="119">
        <v>-5</v>
      </c>
      <c r="E54" s="120">
        <v>6</v>
      </c>
      <c r="F54" s="99">
        <v>1</v>
      </c>
      <c r="G54" s="105">
        <v>-5</v>
      </c>
    </row>
    <row r="55" spans="1:7" ht="15.75" x14ac:dyDescent="0.2">
      <c r="A55" s="93" t="s">
        <v>341</v>
      </c>
      <c r="B55" s="99">
        <v>6</v>
      </c>
      <c r="C55" s="99">
        <v>0</v>
      </c>
      <c r="D55" s="119">
        <v>-6</v>
      </c>
      <c r="E55" s="120">
        <v>5</v>
      </c>
      <c r="F55" s="99">
        <v>0</v>
      </c>
      <c r="G55" s="105">
        <v>-5</v>
      </c>
    </row>
    <row r="56" spans="1:7" ht="38.450000000000003" customHeight="1" x14ac:dyDescent="0.2">
      <c r="A56" s="392" t="s">
        <v>38</v>
      </c>
      <c r="B56" s="393"/>
      <c r="C56" s="393"/>
      <c r="D56" s="393"/>
      <c r="E56" s="393"/>
      <c r="F56" s="393"/>
      <c r="G56" s="394"/>
    </row>
    <row r="57" spans="1:7" ht="15.75" x14ac:dyDescent="0.2">
      <c r="A57" s="92" t="s">
        <v>437</v>
      </c>
      <c r="B57" s="115">
        <v>73</v>
      </c>
      <c r="C57" s="115">
        <v>15</v>
      </c>
      <c r="D57" s="116">
        <v>-58</v>
      </c>
      <c r="E57" s="117">
        <v>63</v>
      </c>
      <c r="F57" s="115">
        <v>1</v>
      </c>
      <c r="G57" s="179">
        <v>-62</v>
      </c>
    </row>
    <row r="58" spans="1:7" ht="15.75" x14ac:dyDescent="0.2">
      <c r="A58" s="92" t="s">
        <v>152</v>
      </c>
      <c r="B58" s="99">
        <v>47</v>
      </c>
      <c r="C58" s="99">
        <v>0</v>
      </c>
      <c r="D58" s="119">
        <v>-47</v>
      </c>
      <c r="E58" s="120">
        <v>37</v>
      </c>
      <c r="F58" s="99">
        <v>0</v>
      </c>
      <c r="G58" s="105">
        <v>-37</v>
      </c>
    </row>
    <row r="59" spans="1:7" ht="15.75" x14ac:dyDescent="0.2">
      <c r="A59" s="92" t="s">
        <v>148</v>
      </c>
      <c r="B59" s="99">
        <v>40</v>
      </c>
      <c r="C59" s="99">
        <v>1</v>
      </c>
      <c r="D59" s="119">
        <v>-39</v>
      </c>
      <c r="E59" s="120">
        <v>31</v>
      </c>
      <c r="F59" s="99">
        <v>0</v>
      </c>
      <c r="G59" s="105">
        <v>-31</v>
      </c>
    </row>
    <row r="60" spans="1:7" ht="15.75" x14ac:dyDescent="0.2">
      <c r="A60" s="92" t="s">
        <v>460</v>
      </c>
      <c r="B60" s="94">
        <v>25</v>
      </c>
      <c r="C60" s="99">
        <v>2</v>
      </c>
      <c r="D60" s="119">
        <v>-23</v>
      </c>
      <c r="E60" s="120">
        <v>22</v>
      </c>
      <c r="F60" s="99">
        <v>1</v>
      </c>
      <c r="G60" s="105">
        <v>-21</v>
      </c>
    </row>
    <row r="61" spans="1:7" ht="15.75" x14ac:dyDescent="0.2">
      <c r="A61" s="92" t="s">
        <v>187</v>
      </c>
      <c r="B61" s="99">
        <v>25</v>
      </c>
      <c r="C61" s="99">
        <v>9</v>
      </c>
      <c r="D61" s="119">
        <v>-16</v>
      </c>
      <c r="E61" s="120">
        <v>19</v>
      </c>
      <c r="F61" s="99">
        <v>3</v>
      </c>
      <c r="G61" s="105">
        <v>-16</v>
      </c>
    </row>
    <row r="62" spans="1:7" ht="15.75" x14ac:dyDescent="0.2">
      <c r="A62" s="92" t="s">
        <v>186</v>
      </c>
      <c r="B62" s="99">
        <v>22</v>
      </c>
      <c r="C62" s="99">
        <v>1</v>
      </c>
      <c r="D62" s="119">
        <v>-21</v>
      </c>
      <c r="E62" s="120">
        <v>18</v>
      </c>
      <c r="F62" s="99">
        <v>1</v>
      </c>
      <c r="G62" s="105">
        <v>-17</v>
      </c>
    </row>
    <row r="63" spans="1:7" ht="31.5" x14ac:dyDescent="0.2">
      <c r="A63" s="92" t="s">
        <v>190</v>
      </c>
      <c r="B63" s="99">
        <v>22</v>
      </c>
      <c r="C63" s="99">
        <v>0</v>
      </c>
      <c r="D63" s="119">
        <v>-22</v>
      </c>
      <c r="E63" s="120">
        <v>21</v>
      </c>
      <c r="F63" s="99">
        <v>0</v>
      </c>
      <c r="G63" s="105">
        <v>-21</v>
      </c>
    </row>
    <row r="64" spans="1:7" ht="15.75" x14ac:dyDescent="0.2">
      <c r="A64" s="92" t="s">
        <v>459</v>
      </c>
      <c r="B64" s="99">
        <v>17</v>
      </c>
      <c r="C64" s="99">
        <v>0</v>
      </c>
      <c r="D64" s="119">
        <v>-17</v>
      </c>
      <c r="E64" s="120">
        <v>10</v>
      </c>
      <c r="F64" s="99">
        <v>0</v>
      </c>
      <c r="G64" s="105">
        <v>-10</v>
      </c>
    </row>
    <row r="65" spans="1:9" ht="15.75" x14ac:dyDescent="0.2">
      <c r="A65" s="92" t="s">
        <v>167</v>
      </c>
      <c r="B65" s="99">
        <v>16</v>
      </c>
      <c r="C65" s="99">
        <v>4</v>
      </c>
      <c r="D65" s="119">
        <v>-12</v>
      </c>
      <c r="E65" s="120">
        <v>13</v>
      </c>
      <c r="F65" s="99">
        <v>0</v>
      </c>
      <c r="G65" s="105">
        <v>-13</v>
      </c>
    </row>
    <row r="66" spans="1:9" ht="15.75" x14ac:dyDescent="0.2">
      <c r="A66" s="92" t="s">
        <v>188</v>
      </c>
      <c r="B66" s="99">
        <v>13</v>
      </c>
      <c r="C66" s="99">
        <v>1</v>
      </c>
      <c r="D66" s="119">
        <v>-12</v>
      </c>
      <c r="E66" s="120">
        <v>8</v>
      </c>
      <c r="F66" s="99">
        <v>1</v>
      </c>
      <c r="G66" s="105">
        <v>-7</v>
      </c>
    </row>
    <row r="67" spans="1:9" ht="15.75" x14ac:dyDescent="0.2">
      <c r="A67" s="92" t="s">
        <v>189</v>
      </c>
      <c r="B67" s="99">
        <v>11</v>
      </c>
      <c r="C67" s="99">
        <v>0</v>
      </c>
      <c r="D67" s="119">
        <v>-11</v>
      </c>
      <c r="E67" s="120">
        <v>10</v>
      </c>
      <c r="F67" s="99">
        <v>0</v>
      </c>
      <c r="G67" s="105">
        <v>-10</v>
      </c>
    </row>
    <row r="68" spans="1:9" ht="31.5" x14ac:dyDescent="0.2">
      <c r="A68" s="92" t="s">
        <v>191</v>
      </c>
      <c r="B68" s="99">
        <v>10</v>
      </c>
      <c r="C68" s="99">
        <v>0</v>
      </c>
      <c r="D68" s="119">
        <v>-10</v>
      </c>
      <c r="E68" s="120">
        <v>7</v>
      </c>
      <c r="F68" s="99">
        <v>0</v>
      </c>
      <c r="G68" s="105">
        <v>-7</v>
      </c>
    </row>
    <row r="69" spans="1:9" ht="15.75" x14ac:dyDescent="0.2">
      <c r="A69" s="92" t="s">
        <v>261</v>
      </c>
      <c r="B69" s="99">
        <v>9</v>
      </c>
      <c r="C69" s="99">
        <v>5</v>
      </c>
      <c r="D69" s="119">
        <v>-4</v>
      </c>
      <c r="E69" s="120">
        <v>9</v>
      </c>
      <c r="F69" s="99">
        <v>2</v>
      </c>
      <c r="G69" s="105">
        <v>-7</v>
      </c>
    </row>
    <row r="70" spans="1:9" ht="15.75" x14ac:dyDescent="0.2">
      <c r="A70" s="92" t="s">
        <v>299</v>
      </c>
      <c r="B70" s="99">
        <v>9</v>
      </c>
      <c r="C70" s="99">
        <v>0</v>
      </c>
      <c r="D70" s="119">
        <v>-9</v>
      </c>
      <c r="E70" s="120">
        <v>9</v>
      </c>
      <c r="F70" s="99">
        <v>0</v>
      </c>
      <c r="G70" s="105">
        <v>-9</v>
      </c>
    </row>
    <row r="71" spans="1:9" ht="31.5" x14ac:dyDescent="0.2">
      <c r="A71" s="92" t="s">
        <v>461</v>
      </c>
      <c r="B71" s="99">
        <v>6</v>
      </c>
      <c r="C71" s="99">
        <v>0</v>
      </c>
      <c r="D71" s="119">
        <v>-6</v>
      </c>
      <c r="E71" s="120">
        <v>3</v>
      </c>
      <c r="F71" s="99">
        <v>0</v>
      </c>
      <c r="G71" s="105">
        <v>-3</v>
      </c>
    </row>
    <row r="72" spans="1:9" ht="43.5" customHeight="1" x14ac:dyDescent="0.2">
      <c r="A72" s="392" t="s">
        <v>39</v>
      </c>
      <c r="B72" s="393"/>
      <c r="C72" s="393"/>
      <c r="D72" s="393"/>
      <c r="E72" s="393"/>
      <c r="F72" s="393"/>
      <c r="G72" s="394"/>
    </row>
    <row r="73" spans="1:9" ht="15.75" x14ac:dyDescent="0.2">
      <c r="A73" s="92" t="s">
        <v>134</v>
      </c>
      <c r="B73" s="99">
        <v>410</v>
      </c>
      <c r="C73" s="115">
        <v>3</v>
      </c>
      <c r="D73" s="116">
        <v>-407</v>
      </c>
      <c r="E73" s="117">
        <v>348</v>
      </c>
      <c r="F73" s="115">
        <v>1</v>
      </c>
      <c r="G73" s="179">
        <v>-347</v>
      </c>
      <c r="H73" s="118"/>
      <c r="I73" s="118"/>
    </row>
    <row r="74" spans="1:9" ht="15.75" x14ac:dyDescent="0.2">
      <c r="A74" s="92" t="s">
        <v>140</v>
      </c>
      <c r="B74" s="99">
        <v>179</v>
      </c>
      <c r="C74" s="99">
        <v>6</v>
      </c>
      <c r="D74" s="119">
        <v>-173</v>
      </c>
      <c r="E74" s="120">
        <v>155</v>
      </c>
      <c r="F74" s="99">
        <v>1</v>
      </c>
      <c r="G74" s="105">
        <v>-154</v>
      </c>
    </row>
    <row r="75" spans="1:9" ht="15.75" x14ac:dyDescent="0.2">
      <c r="A75" s="92" t="s">
        <v>135</v>
      </c>
      <c r="B75" s="99">
        <v>177</v>
      </c>
      <c r="C75" s="99">
        <v>0</v>
      </c>
      <c r="D75" s="119">
        <v>-177</v>
      </c>
      <c r="E75" s="120">
        <v>146</v>
      </c>
      <c r="F75" s="99">
        <v>0</v>
      </c>
      <c r="G75" s="105">
        <v>-146</v>
      </c>
    </row>
    <row r="76" spans="1:9" ht="21" customHeight="1" x14ac:dyDescent="0.2">
      <c r="A76" s="92" t="s">
        <v>143</v>
      </c>
      <c r="B76" s="99">
        <v>177</v>
      </c>
      <c r="C76" s="99">
        <v>2</v>
      </c>
      <c r="D76" s="119">
        <v>-175</v>
      </c>
      <c r="E76" s="120">
        <v>142</v>
      </c>
      <c r="F76" s="99">
        <v>0</v>
      </c>
      <c r="G76" s="105">
        <v>-142</v>
      </c>
    </row>
    <row r="77" spans="1:9" ht="15.75" x14ac:dyDescent="0.2">
      <c r="A77" s="92" t="s">
        <v>440</v>
      </c>
      <c r="B77" s="99">
        <v>151</v>
      </c>
      <c r="C77" s="99">
        <v>7</v>
      </c>
      <c r="D77" s="119">
        <v>-144</v>
      </c>
      <c r="E77" s="120">
        <v>117</v>
      </c>
      <c r="F77" s="99">
        <v>1</v>
      </c>
      <c r="G77" s="105">
        <v>-116</v>
      </c>
    </row>
    <row r="78" spans="1:9" ht="83.25" customHeight="1" x14ac:dyDescent="0.2">
      <c r="A78" s="188" t="s">
        <v>438</v>
      </c>
      <c r="B78" s="99">
        <v>66</v>
      </c>
      <c r="C78" s="99">
        <v>2</v>
      </c>
      <c r="D78" s="119">
        <v>-64</v>
      </c>
      <c r="E78" s="120">
        <v>51</v>
      </c>
      <c r="F78" s="99">
        <v>0</v>
      </c>
      <c r="G78" s="105">
        <v>-51</v>
      </c>
    </row>
    <row r="79" spans="1:9" ht="15.75" x14ac:dyDescent="0.2">
      <c r="A79" s="92" t="s">
        <v>192</v>
      </c>
      <c r="B79" s="99">
        <v>61</v>
      </c>
      <c r="C79" s="99">
        <v>0</v>
      </c>
      <c r="D79" s="119">
        <v>-61</v>
      </c>
      <c r="E79" s="120">
        <v>54</v>
      </c>
      <c r="F79" s="99">
        <v>0</v>
      </c>
      <c r="G79" s="105">
        <v>-54</v>
      </c>
    </row>
    <row r="80" spans="1:9" ht="15.75" x14ac:dyDescent="0.2">
      <c r="A80" s="92" t="s">
        <v>162</v>
      </c>
      <c r="B80" s="99">
        <v>32</v>
      </c>
      <c r="C80" s="99">
        <v>0</v>
      </c>
      <c r="D80" s="119">
        <v>-32</v>
      </c>
      <c r="E80" s="120">
        <v>26</v>
      </c>
      <c r="F80" s="99">
        <v>0</v>
      </c>
      <c r="G80" s="105">
        <v>-26</v>
      </c>
    </row>
    <row r="81" spans="1:7" ht="15.75" x14ac:dyDescent="0.2">
      <c r="A81" s="92" t="s">
        <v>160</v>
      </c>
      <c r="B81" s="99">
        <v>28</v>
      </c>
      <c r="C81" s="99">
        <v>0</v>
      </c>
      <c r="D81" s="119">
        <v>-28</v>
      </c>
      <c r="E81" s="120">
        <v>20</v>
      </c>
      <c r="F81" s="99">
        <v>0</v>
      </c>
      <c r="G81" s="105">
        <v>-20</v>
      </c>
    </row>
    <row r="82" spans="1:7" ht="15.75" x14ac:dyDescent="0.2">
      <c r="A82" s="92" t="s">
        <v>151</v>
      </c>
      <c r="B82" s="99">
        <v>27</v>
      </c>
      <c r="C82" s="99">
        <v>1</v>
      </c>
      <c r="D82" s="119">
        <v>-26</v>
      </c>
      <c r="E82" s="120">
        <v>26</v>
      </c>
      <c r="F82" s="99">
        <v>1</v>
      </c>
      <c r="G82" s="105">
        <v>-25</v>
      </c>
    </row>
    <row r="83" spans="1:7" ht="15.75" x14ac:dyDescent="0.2">
      <c r="A83" s="92" t="s">
        <v>306</v>
      </c>
      <c r="B83" s="99">
        <v>27</v>
      </c>
      <c r="C83" s="99">
        <v>0</v>
      </c>
      <c r="D83" s="119">
        <v>-27</v>
      </c>
      <c r="E83" s="120">
        <v>21</v>
      </c>
      <c r="F83" s="99">
        <v>0</v>
      </c>
      <c r="G83" s="105">
        <v>-21</v>
      </c>
    </row>
    <row r="84" spans="1:7" ht="15.75" x14ac:dyDescent="0.2">
      <c r="A84" s="92" t="s">
        <v>193</v>
      </c>
      <c r="B84" s="99">
        <v>15</v>
      </c>
      <c r="C84" s="99">
        <v>0</v>
      </c>
      <c r="D84" s="119">
        <v>-15</v>
      </c>
      <c r="E84" s="120">
        <v>13</v>
      </c>
      <c r="F84" s="99">
        <v>0</v>
      </c>
      <c r="G84" s="105">
        <v>-13</v>
      </c>
    </row>
    <row r="85" spans="1:7" ht="35.25" customHeight="1" x14ac:dyDescent="0.2">
      <c r="A85" s="92" t="s">
        <v>463</v>
      </c>
      <c r="B85" s="99">
        <v>14</v>
      </c>
      <c r="C85" s="99">
        <v>0</v>
      </c>
      <c r="D85" s="119">
        <v>-14</v>
      </c>
      <c r="E85" s="120">
        <v>13</v>
      </c>
      <c r="F85" s="99">
        <v>0</v>
      </c>
      <c r="G85" s="105">
        <v>-13</v>
      </c>
    </row>
    <row r="86" spans="1:7" ht="15.75" x14ac:dyDescent="0.2">
      <c r="A86" s="92" t="s">
        <v>330</v>
      </c>
      <c r="B86" s="99">
        <v>14</v>
      </c>
      <c r="C86" s="99">
        <v>0</v>
      </c>
      <c r="D86" s="119">
        <v>-14</v>
      </c>
      <c r="E86" s="120">
        <v>9</v>
      </c>
      <c r="F86" s="99">
        <v>0</v>
      </c>
      <c r="G86" s="105">
        <v>-9</v>
      </c>
    </row>
    <row r="87" spans="1:7" ht="15.75" x14ac:dyDescent="0.2">
      <c r="A87" s="92" t="s">
        <v>155</v>
      </c>
      <c r="B87" s="99">
        <v>13</v>
      </c>
      <c r="C87" s="99">
        <v>0</v>
      </c>
      <c r="D87" s="119">
        <v>-13</v>
      </c>
      <c r="E87" s="120">
        <v>13</v>
      </c>
      <c r="F87" s="99">
        <v>0</v>
      </c>
      <c r="G87" s="105">
        <v>-13</v>
      </c>
    </row>
    <row r="88" spans="1:7" ht="38.450000000000003" customHeight="1" x14ac:dyDescent="0.2">
      <c r="A88" s="392" t="s">
        <v>99</v>
      </c>
      <c r="B88" s="393"/>
      <c r="C88" s="393"/>
      <c r="D88" s="393"/>
      <c r="E88" s="393"/>
      <c r="F88" s="393"/>
      <c r="G88" s="394"/>
    </row>
    <row r="89" spans="1:7" ht="52.5" customHeight="1" x14ac:dyDescent="0.2">
      <c r="A89" s="92" t="s">
        <v>464</v>
      </c>
      <c r="B89" s="99">
        <v>332</v>
      </c>
      <c r="C89" s="99">
        <v>2</v>
      </c>
      <c r="D89" s="116">
        <v>-330</v>
      </c>
      <c r="E89" s="120">
        <v>274</v>
      </c>
      <c r="F89" s="99">
        <v>0</v>
      </c>
      <c r="G89" s="179">
        <v>-274</v>
      </c>
    </row>
    <row r="90" spans="1:7" ht="15.75" x14ac:dyDescent="0.2">
      <c r="A90" s="92" t="s">
        <v>197</v>
      </c>
      <c r="B90" s="99">
        <v>106</v>
      </c>
      <c r="C90" s="99">
        <v>0</v>
      </c>
      <c r="D90" s="119">
        <v>-106</v>
      </c>
      <c r="E90" s="120">
        <v>96</v>
      </c>
      <c r="F90" s="99">
        <v>0</v>
      </c>
      <c r="G90" s="105">
        <v>-96</v>
      </c>
    </row>
    <row r="91" spans="1:7" ht="31.5" x14ac:dyDescent="0.2">
      <c r="A91" s="92" t="s">
        <v>168</v>
      </c>
      <c r="B91" s="99">
        <v>73</v>
      </c>
      <c r="C91" s="99">
        <v>2</v>
      </c>
      <c r="D91" s="119">
        <v>-71</v>
      </c>
      <c r="E91" s="120">
        <v>67</v>
      </c>
      <c r="F91" s="99">
        <v>0</v>
      </c>
      <c r="G91" s="105">
        <v>-67</v>
      </c>
    </row>
    <row r="92" spans="1:7" ht="15.75" x14ac:dyDescent="0.2">
      <c r="A92" s="92" t="s">
        <v>196</v>
      </c>
      <c r="B92" s="99">
        <v>19</v>
      </c>
      <c r="C92" s="111">
        <v>0</v>
      </c>
      <c r="D92" s="119">
        <v>-19</v>
      </c>
      <c r="E92" s="120">
        <v>18</v>
      </c>
      <c r="F92" s="99">
        <v>0</v>
      </c>
      <c r="G92" s="105">
        <v>-18</v>
      </c>
    </row>
    <row r="93" spans="1:7" ht="15.75" x14ac:dyDescent="0.2">
      <c r="A93" s="92" t="s">
        <v>195</v>
      </c>
      <c r="B93" s="99">
        <v>16</v>
      </c>
      <c r="C93" s="99">
        <v>0</v>
      </c>
      <c r="D93" s="119">
        <v>-16</v>
      </c>
      <c r="E93" s="120">
        <v>14</v>
      </c>
      <c r="F93" s="99">
        <v>0</v>
      </c>
      <c r="G93" s="105">
        <v>-14</v>
      </c>
    </row>
    <row r="94" spans="1:7" ht="31.5" x14ac:dyDescent="0.2">
      <c r="A94" s="92" t="s">
        <v>465</v>
      </c>
      <c r="B94" s="99">
        <v>8</v>
      </c>
      <c r="C94" s="99">
        <v>0</v>
      </c>
      <c r="D94" s="119">
        <v>-8</v>
      </c>
      <c r="E94" s="120">
        <v>7</v>
      </c>
      <c r="F94" s="99">
        <v>0</v>
      </c>
      <c r="G94" s="105">
        <v>-7</v>
      </c>
    </row>
    <row r="95" spans="1:7" ht="31.5" x14ac:dyDescent="0.2">
      <c r="A95" s="92" t="s">
        <v>466</v>
      </c>
      <c r="B95" s="99">
        <v>8</v>
      </c>
      <c r="C95" s="99">
        <v>0</v>
      </c>
      <c r="D95" s="119">
        <v>-8</v>
      </c>
      <c r="E95" s="120">
        <v>8</v>
      </c>
      <c r="F95" s="99">
        <v>0</v>
      </c>
      <c r="G95" s="105">
        <v>-8</v>
      </c>
    </row>
    <row r="96" spans="1:7" ht="15.75" x14ac:dyDescent="0.2">
      <c r="A96" s="92" t="s">
        <v>300</v>
      </c>
      <c r="B96" s="99">
        <v>7</v>
      </c>
      <c r="C96" s="99">
        <v>0</v>
      </c>
      <c r="D96" s="119">
        <v>-7</v>
      </c>
      <c r="E96" s="120">
        <v>6</v>
      </c>
      <c r="F96" s="99">
        <v>0</v>
      </c>
      <c r="G96" s="105">
        <v>-6</v>
      </c>
    </row>
    <row r="97" spans="1:7" ht="15.75" x14ac:dyDescent="0.2">
      <c r="A97" s="92" t="s">
        <v>199</v>
      </c>
      <c r="B97" s="99">
        <v>7</v>
      </c>
      <c r="C97" s="111">
        <v>0</v>
      </c>
      <c r="D97" s="119">
        <v>-7</v>
      </c>
      <c r="E97" s="120">
        <v>6</v>
      </c>
      <c r="F97" s="99">
        <v>0</v>
      </c>
      <c r="G97" s="105">
        <v>-6</v>
      </c>
    </row>
    <row r="98" spans="1:7" ht="15.75" x14ac:dyDescent="0.2">
      <c r="A98" s="92" t="s">
        <v>194</v>
      </c>
      <c r="B98" s="99">
        <v>7</v>
      </c>
      <c r="C98" s="99">
        <v>0</v>
      </c>
      <c r="D98" s="119">
        <v>-7</v>
      </c>
      <c r="E98" s="120">
        <v>7</v>
      </c>
      <c r="F98" s="99">
        <v>0</v>
      </c>
      <c r="G98" s="105">
        <v>-7</v>
      </c>
    </row>
    <row r="99" spans="1:7" ht="15.75" x14ac:dyDescent="0.2">
      <c r="A99" s="92" t="s">
        <v>308</v>
      </c>
      <c r="B99" s="99">
        <v>6</v>
      </c>
      <c r="C99" s="99">
        <v>0</v>
      </c>
      <c r="D99" s="119">
        <v>-6</v>
      </c>
      <c r="E99" s="120">
        <v>4</v>
      </c>
      <c r="F99" s="99">
        <v>0</v>
      </c>
      <c r="G99" s="105">
        <v>-4</v>
      </c>
    </row>
    <row r="100" spans="1:7" ht="15.75" x14ac:dyDescent="0.2">
      <c r="A100" s="92" t="s">
        <v>198</v>
      </c>
      <c r="B100" s="99">
        <v>6</v>
      </c>
      <c r="C100" s="99">
        <v>3</v>
      </c>
      <c r="D100" s="119">
        <v>-3</v>
      </c>
      <c r="E100" s="120">
        <v>4</v>
      </c>
      <c r="F100" s="99">
        <v>0</v>
      </c>
      <c r="G100" s="105">
        <v>-4</v>
      </c>
    </row>
    <row r="101" spans="1:7" ht="15.75" x14ac:dyDescent="0.2">
      <c r="A101" s="92" t="s">
        <v>301</v>
      </c>
      <c r="B101" s="99">
        <v>5</v>
      </c>
      <c r="C101" s="99">
        <v>0</v>
      </c>
      <c r="D101" s="119">
        <v>-5</v>
      </c>
      <c r="E101" s="120">
        <v>3</v>
      </c>
      <c r="F101" s="99">
        <v>0</v>
      </c>
      <c r="G101" s="105">
        <v>-3</v>
      </c>
    </row>
    <row r="102" spans="1:7" ht="15.75" x14ac:dyDescent="0.2">
      <c r="A102" s="92" t="s">
        <v>467</v>
      </c>
      <c r="B102" s="99">
        <v>5</v>
      </c>
      <c r="C102" s="99">
        <v>0</v>
      </c>
      <c r="D102" s="119">
        <v>-5</v>
      </c>
      <c r="E102" s="120">
        <v>5</v>
      </c>
      <c r="F102" s="99">
        <v>0</v>
      </c>
      <c r="G102" s="105">
        <v>-5</v>
      </c>
    </row>
    <row r="103" spans="1:7" ht="63" x14ac:dyDescent="0.2">
      <c r="A103" s="92" t="s">
        <v>484</v>
      </c>
      <c r="B103" s="99">
        <v>4</v>
      </c>
      <c r="C103" s="99">
        <v>0</v>
      </c>
      <c r="D103" s="119">
        <v>-4</v>
      </c>
      <c r="E103" s="120">
        <v>2</v>
      </c>
      <c r="F103" s="99">
        <v>0</v>
      </c>
      <c r="G103" s="105">
        <v>-2</v>
      </c>
    </row>
    <row r="104" spans="1:7" ht="38.450000000000003" customHeight="1" x14ac:dyDescent="0.2">
      <c r="A104" s="392" t="s">
        <v>41</v>
      </c>
      <c r="B104" s="393"/>
      <c r="C104" s="393"/>
      <c r="D104" s="393"/>
      <c r="E104" s="393"/>
      <c r="F104" s="393"/>
      <c r="G104" s="394"/>
    </row>
    <row r="105" spans="1:7" ht="15.75" x14ac:dyDescent="0.2">
      <c r="A105" s="92" t="s">
        <v>141</v>
      </c>
      <c r="B105" s="99">
        <v>44</v>
      </c>
      <c r="C105" s="99">
        <v>1</v>
      </c>
      <c r="D105" s="116">
        <v>-43</v>
      </c>
      <c r="E105" s="120">
        <v>36</v>
      </c>
      <c r="F105" s="99">
        <v>1</v>
      </c>
      <c r="G105" s="179">
        <v>-35</v>
      </c>
    </row>
    <row r="106" spans="1:7" ht="15.75" x14ac:dyDescent="0.2">
      <c r="A106" s="92" t="s">
        <v>442</v>
      </c>
      <c r="B106" s="99">
        <v>32</v>
      </c>
      <c r="C106" s="99">
        <v>2</v>
      </c>
      <c r="D106" s="119">
        <v>-30</v>
      </c>
      <c r="E106" s="120">
        <v>26</v>
      </c>
      <c r="F106" s="99">
        <v>0</v>
      </c>
      <c r="G106" s="105">
        <v>-26</v>
      </c>
    </row>
    <row r="107" spans="1:7" ht="15.75" x14ac:dyDescent="0.2">
      <c r="A107" s="91" t="s">
        <v>201</v>
      </c>
      <c r="B107" s="99">
        <v>30</v>
      </c>
      <c r="C107" s="99">
        <v>0</v>
      </c>
      <c r="D107" s="119">
        <v>-30</v>
      </c>
      <c r="E107" s="120">
        <v>24</v>
      </c>
      <c r="F107" s="99">
        <v>0</v>
      </c>
      <c r="G107" s="105">
        <v>-24</v>
      </c>
    </row>
    <row r="108" spans="1:7" ht="31.5" x14ac:dyDescent="0.2">
      <c r="A108" s="92" t="s">
        <v>485</v>
      </c>
      <c r="B108" s="99">
        <v>22</v>
      </c>
      <c r="C108" s="99">
        <v>2</v>
      </c>
      <c r="D108" s="119">
        <v>-20</v>
      </c>
      <c r="E108" s="120">
        <v>17</v>
      </c>
      <c r="F108" s="99">
        <v>1</v>
      </c>
      <c r="G108" s="105">
        <v>-16</v>
      </c>
    </row>
    <row r="109" spans="1:7" ht="35.25" customHeight="1" x14ac:dyDescent="0.2">
      <c r="A109" s="92" t="s">
        <v>147</v>
      </c>
      <c r="B109" s="99">
        <v>21</v>
      </c>
      <c r="C109" s="99">
        <v>2</v>
      </c>
      <c r="D109" s="119">
        <v>-19</v>
      </c>
      <c r="E109" s="120">
        <v>17</v>
      </c>
      <c r="F109" s="99">
        <v>0</v>
      </c>
      <c r="G109" s="105">
        <v>-17</v>
      </c>
    </row>
    <row r="110" spans="1:7" ht="37.5" customHeight="1" x14ac:dyDescent="0.2">
      <c r="A110" s="92" t="s">
        <v>163</v>
      </c>
      <c r="B110" s="99">
        <v>20</v>
      </c>
      <c r="C110" s="99">
        <v>2</v>
      </c>
      <c r="D110" s="119">
        <v>-18</v>
      </c>
      <c r="E110" s="120">
        <v>18</v>
      </c>
      <c r="F110" s="99">
        <v>0</v>
      </c>
      <c r="G110" s="105">
        <v>-18</v>
      </c>
    </row>
    <row r="111" spans="1:7" ht="18.75" customHeight="1" x14ac:dyDescent="0.2">
      <c r="A111" s="92" t="s">
        <v>139</v>
      </c>
      <c r="B111" s="99">
        <v>20</v>
      </c>
      <c r="C111" s="99">
        <v>1</v>
      </c>
      <c r="D111" s="119">
        <v>-19</v>
      </c>
      <c r="E111" s="120">
        <v>18</v>
      </c>
      <c r="F111" s="99">
        <v>0</v>
      </c>
      <c r="G111" s="105">
        <v>-18</v>
      </c>
    </row>
    <row r="112" spans="1:7" ht="47.25" x14ac:dyDescent="0.2">
      <c r="A112" s="92" t="s">
        <v>203</v>
      </c>
      <c r="B112" s="99">
        <v>18</v>
      </c>
      <c r="C112" s="99">
        <v>0</v>
      </c>
      <c r="D112" s="119">
        <v>-18</v>
      </c>
      <c r="E112" s="120">
        <v>16</v>
      </c>
      <c r="F112" s="99">
        <v>0</v>
      </c>
      <c r="G112" s="105">
        <v>-16</v>
      </c>
    </row>
    <row r="113" spans="1:7" ht="15.75" x14ac:dyDescent="0.2">
      <c r="A113" s="92" t="s">
        <v>263</v>
      </c>
      <c r="B113" s="99">
        <v>16</v>
      </c>
      <c r="C113" s="99">
        <v>0</v>
      </c>
      <c r="D113" s="119">
        <v>-16</v>
      </c>
      <c r="E113" s="120">
        <v>12</v>
      </c>
      <c r="F113" s="99">
        <v>0</v>
      </c>
      <c r="G113" s="105">
        <v>-12</v>
      </c>
    </row>
    <row r="114" spans="1:7" ht="31.5" x14ac:dyDescent="0.2">
      <c r="A114" s="92" t="s">
        <v>269</v>
      </c>
      <c r="B114" s="99">
        <v>15</v>
      </c>
      <c r="C114" s="99">
        <v>0</v>
      </c>
      <c r="D114" s="119">
        <v>-15</v>
      </c>
      <c r="E114" s="120">
        <v>11</v>
      </c>
      <c r="F114" s="99">
        <v>0</v>
      </c>
      <c r="G114" s="105">
        <v>-11</v>
      </c>
    </row>
    <row r="115" spans="1:7" ht="15.75" x14ac:dyDescent="0.2">
      <c r="A115" s="92" t="s">
        <v>267</v>
      </c>
      <c r="B115" s="99">
        <v>14</v>
      </c>
      <c r="C115" s="99">
        <v>0</v>
      </c>
      <c r="D115" s="119">
        <v>-14</v>
      </c>
      <c r="E115" s="120">
        <v>11</v>
      </c>
      <c r="F115" s="99">
        <v>0</v>
      </c>
      <c r="G115" s="105">
        <v>-11</v>
      </c>
    </row>
    <row r="116" spans="1:7" ht="15.75" x14ac:dyDescent="0.2">
      <c r="A116" s="92" t="s">
        <v>202</v>
      </c>
      <c r="B116" s="99">
        <v>13</v>
      </c>
      <c r="C116" s="99">
        <v>0</v>
      </c>
      <c r="D116" s="119">
        <v>-13</v>
      </c>
      <c r="E116" s="120">
        <v>13</v>
      </c>
      <c r="F116" s="99">
        <v>0</v>
      </c>
      <c r="G116" s="105">
        <v>-13</v>
      </c>
    </row>
    <row r="117" spans="1:7" ht="15.75" x14ac:dyDescent="0.2">
      <c r="A117" s="92" t="s">
        <v>468</v>
      </c>
      <c r="B117" s="99">
        <v>10</v>
      </c>
      <c r="C117" s="99">
        <v>0</v>
      </c>
      <c r="D117" s="119">
        <v>-10</v>
      </c>
      <c r="E117" s="120">
        <v>9</v>
      </c>
      <c r="F117" s="99">
        <v>0</v>
      </c>
      <c r="G117" s="105">
        <v>-9</v>
      </c>
    </row>
    <row r="118" spans="1:7" ht="47.25" x14ac:dyDescent="0.2">
      <c r="A118" s="92" t="s">
        <v>271</v>
      </c>
      <c r="B118" s="99">
        <v>9</v>
      </c>
      <c r="C118" s="99">
        <v>0</v>
      </c>
      <c r="D118" s="119">
        <v>-9</v>
      </c>
      <c r="E118" s="120">
        <v>7</v>
      </c>
      <c r="F118" s="99">
        <v>0</v>
      </c>
      <c r="G118" s="105">
        <v>-7</v>
      </c>
    </row>
    <row r="119" spans="1:7" ht="15" customHeight="1" x14ac:dyDescent="0.2">
      <c r="A119" s="92" t="s">
        <v>347</v>
      </c>
      <c r="B119" s="99">
        <v>9</v>
      </c>
      <c r="C119" s="99">
        <v>0</v>
      </c>
      <c r="D119" s="119">
        <v>-9</v>
      </c>
      <c r="E119" s="120">
        <v>7</v>
      </c>
      <c r="F119" s="99">
        <v>0</v>
      </c>
      <c r="G119" s="105">
        <v>-7</v>
      </c>
    </row>
    <row r="120" spans="1:7" ht="38.450000000000003" customHeight="1" x14ac:dyDescent="0.2">
      <c r="A120" s="392" t="s">
        <v>100</v>
      </c>
      <c r="B120" s="393"/>
      <c r="C120" s="393"/>
      <c r="D120" s="393"/>
      <c r="E120" s="393"/>
      <c r="F120" s="393"/>
      <c r="G120" s="394"/>
    </row>
    <row r="121" spans="1:7" ht="47.25" x14ac:dyDescent="0.2">
      <c r="A121" s="92" t="s">
        <v>444</v>
      </c>
      <c r="B121" s="99">
        <v>326</v>
      </c>
      <c r="C121" s="99">
        <v>9</v>
      </c>
      <c r="D121" s="116">
        <v>-317</v>
      </c>
      <c r="E121" s="120">
        <v>279</v>
      </c>
      <c r="F121" s="99">
        <v>2</v>
      </c>
      <c r="G121" s="179">
        <v>-277</v>
      </c>
    </row>
    <row r="122" spans="1:7" ht="15.75" x14ac:dyDescent="0.2">
      <c r="A122" s="92" t="s">
        <v>132</v>
      </c>
      <c r="B122" s="99">
        <v>282</v>
      </c>
      <c r="C122" s="99">
        <v>14</v>
      </c>
      <c r="D122" s="119">
        <v>-268</v>
      </c>
      <c r="E122" s="120">
        <v>234</v>
      </c>
      <c r="F122" s="99">
        <v>2</v>
      </c>
      <c r="G122" s="105">
        <v>-232</v>
      </c>
    </row>
    <row r="123" spans="1:7" ht="15.75" x14ac:dyDescent="0.2">
      <c r="A123" s="92" t="s">
        <v>137</v>
      </c>
      <c r="B123" s="99">
        <v>99</v>
      </c>
      <c r="C123" s="99">
        <v>3</v>
      </c>
      <c r="D123" s="119">
        <v>-96</v>
      </c>
      <c r="E123" s="120">
        <v>85</v>
      </c>
      <c r="F123" s="99">
        <v>2</v>
      </c>
      <c r="G123" s="105">
        <v>-83</v>
      </c>
    </row>
    <row r="124" spans="1:7" ht="31.5" x14ac:dyDescent="0.2">
      <c r="A124" s="92" t="s">
        <v>276</v>
      </c>
      <c r="B124" s="99">
        <v>65</v>
      </c>
      <c r="C124" s="99">
        <v>0</v>
      </c>
      <c r="D124" s="119">
        <v>-65</v>
      </c>
      <c r="E124" s="120">
        <v>57</v>
      </c>
      <c r="F124" s="99">
        <v>0</v>
      </c>
      <c r="G124" s="105">
        <v>-57</v>
      </c>
    </row>
    <row r="125" spans="1:7" ht="15.75" x14ac:dyDescent="0.2">
      <c r="A125" s="92" t="s">
        <v>255</v>
      </c>
      <c r="B125" s="99">
        <v>34</v>
      </c>
      <c r="C125" s="99">
        <v>1</v>
      </c>
      <c r="D125" s="119">
        <v>-33</v>
      </c>
      <c r="E125" s="120">
        <v>30</v>
      </c>
      <c r="F125" s="99">
        <v>0</v>
      </c>
      <c r="G125" s="105">
        <v>-30</v>
      </c>
    </row>
    <row r="126" spans="1:7" ht="15.75" x14ac:dyDescent="0.2">
      <c r="A126" s="92" t="s">
        <v>304</v>
      </c>
      <c r="B126" s="99">
        <v>33</v>
      </c>
      <c r="C126" s="99">
        <v>0</v>
      </c>
      <c r="D126" s="119">
        <v>-33</v>
      </c>
      <c r="E126" s="120">
        <v>29</v>
      </c>
      <c r="F126" s="99">
        <v>0</v>
      </c>
      <c r="G126" s="105">
        <v>-29</v>
      </c>
    </row>
    <row r="127" spans="1:7" ht="15.75" x14ac:dyDescent="0.2">
      <c r="A127" s="92" t="s">
        <v>204</v>
      </c>
      <c r="B127" s="99">
        <v>24</v>
      </c>
      <c r="C127" s="99">
        <v>0</v>
      </c>
      <c r="D127" s="119">
        <v>-24</v>
      </c>
      <c r="E127" s="120">
        <v>21</v>
      </c>
      <c r="F127" s="99">
        <v>0</v>
      </c>
      <c r="G127" s="105">
        <v>-21</v>
      </c>
    </row>
    <row r="128" spans="1:7" ht="15.75" x14ac:dyDescent="0.2">
      <c r="A128" s="92" t="s">
        <v>207</v>
      </c>
      <c r="B128" s="99">
        <v>23</v>
      </c>
      <c r="C128" s="99">
        <v>2</v>
      </c>
      <c r="D128" s="119">
        <v>-21</v>
      </c>
      <c r="E128" s="120">
        <v>16</v>
      </c>
      <c r="F128" s="99">
        <v>0</v>
      </c>
      <c r="G128" s="105">
        <v>-16</v>
      </c>
    </row>
    <row r="129" spans="1:7" ht="31.5" x14ac:dyDescent="0.2">
      <c r="A129" s="92" t="s">
        <v>303</v>
      </c>
      <c r="B129" s="99">
        <v>21</v>
      </c>
      <c r="C129" s="99">
        <v>0</v>
      </c>
      <c r="D129" s="119">
        <v>-21</v>
      </c>
      <c r="E129" s="120">
        <v>20</v>
      </c>
      <c r="F129" s="99">
        <v>0</v>
      </c>
      <c r="G129" s="105">
        <v>-20</v>
      </c>
    </row>
    <row r="130" spans="1:7" ht="15.75" x14ac:dyDescent="0.2">
      <c r="A130" s="92" t="s">
        <v>208</v>
      </c>
      <c r="B130" s="99">
        <v>16</v>
      </c>
      <c r="C130" s="99">
        <v>4</v>
      </c>
      <c r="D130" s="119">
        <v>-12</v>
      </c>
      <c r="E130" s="120">
        <v>15</v>
      </c>
      <c r="F130" s="99">
        <v>0</v>
      </c>
      <c r="G130" s="105">
        <v>-15</v>
      </c>
    </row>
    <row r="131" spans="1:7" ht="63" x14ac:dyDescent="0.2">
      <c r="A131" s="92" t="s">
        <v>338</v>
      </c>
      <c r="B131" s="99">
        <v>14</v>
      </c>
      <c r="C131" s="99">
        <v>0</v>
      </c>
      <c r="D131" s="119">
        <v>-14</v>
      </c>
      <c r="E131" s="120">
        <v>12</v>
      </c>
      <c r="F131" s="99">
        <v>0</v>
      </c>
      <c r="G131" s="105">
        <v>-12</v>
      </c>
    </row>
    <row r="132" spans="1:7" ht="15.75" x14ac:dyDescent="0.2">
      <c r="A132" s="92" t="s">
        <v>205</v>
      </c>
      <c r="B132" s="99">
        <v>13</v>
      </c>
      <c r="C132" s="99">
        <v>0</v>
      </c>
      <c r="D132" s="119">
        <v>-13</v>
      </c>
      <c r="E132" s="120">
        <v>11</v>
      </c>
      <c r="F132" s="99">
        <v>0</v>
      </c>
      <c r="G132" s="105">
        <v>-11</v>
      </c>
    </row>
    <row r="133" spans="1:7" ht="15.75" x14ac:dyDescent="0.2">
      <c r="A133" s="92" t="s">
        <v>305</v>
      </c>
      <c r="B133" s="99">
        <v>11</v>
      </c>
      <c r="C133" s="99">
        <v>0</v>
      </c>
      <c r="D133" s="119">
        <v>-11</v>
      </c>
      <c r="E133" s="120">
        <v>10</v>
      </c>
      <c r="F133" s="99">
        <v>0</v>
      </c>
      <c r="G133" s="105">
        <v>-10</v>
      </c>
    </row>
    <row r="134" spans="1:7" ht="15.75" x14ac:dyDescent="0.2">
      <c r="A134" s="92" t="s">
        <v>344</v>
      </c>
      <c r="B134" s="99">
        <v>10</v>
      </c>
      <c r="C134" s="99">
        <v>1</v>
      </c>
      <c r="D134" s="119">
        <v>-9</v>
      </c>
      <c r="E134" s="120">
        <v>6</v>
      </c>
      <c r="F134" s="99">
        <v>0</v>
      </c>
      <c r="G134" s="105">
        <v>-6</v>
      </c>
    </row>
    <row r="135" spans="1:7" ht="15.75" x14ac:dyDescent="0.2">
      <c r="A135" s="92" t="s">
        <v>161</v>
      </c>
      <c r="B135" s="99">
        <v>8</v>
      </c>
      <c r="C135" s="99">
        <v>1</v>
      </c>
      <c r="D135" s="119">
        <v>-7</v>
      </c>
      <c r="E135" s="120">
        <v>8</v>
      </c>
      <c r="F135" s="99">
        <v>0</v>
      </c>
      <c r="G135" s="105">
        <v>-8</v>
      </c>
    </row>
    <row r="136" spans="1:7" ht="38.450000000000003" customHeight="1" x14ac:dyDescent="0.2">
      <c r="A136" s="392" t="s">
        <v>101</v>
      </c>
      <c r="B136" s="393"/>
      <c r="C136" s="393"/>
      <c r="D136" s="393"/>
      <c r="E136" s="393"/>
      <c r="F136" s="393"/>
      <c r="G136" s="394"/>
    </row>
    <row r="137" spans="1:7" ht="15.75" x14ac:dyDescent="0.2">
      <c r="A137" s="92" t="s">
        <v>133</v>
      </c>
      <c r="B137" s="99">
        <v>406</v>
      </c>
      <c r="C137" s="99">
        <v>8</v>
      </c>
      <c r="D137" s="116">
        <v>-398</v>
      </c>
      <c r="E137" s="120">
        <v>339</v>
      </c>
      <c r="F137" s="99">
        <v>2</v>
      </c>
      <c r="G137" s="179">
        <v>-337</v>
      </c>
    </row>
    <row r="138" spans="1:7" ht="21.75" customHeight="1" x14ac:dyDescent="0.2">
      <c r="A138" s="92" t="s">
        <v>138</v>
      </c>
      <c r="B138" s="99">
        <v>151</v>
      </c>
      <c r="C138" s="99">
        <v>2</v>
      </c>
      <c r="D138" s="119">
        <v>-149</v>
      </c>
      <c r="E138" s="120">
        <v>126</v>
      </c>
      <c r="F138" s="99">
        <v>0</v>
      </c>
      <c r="G138" s="105">
        <v>-126</v>
      </c>
    </row>
    <row r="139" spans="1:7" ht="15.75" x14ac:dyDescent="0.2">
      <c r="A139" s="92" t="s">
        <v>146</v>
      </c>
      <c r="B139" s="99">
        <v>134</v>
      </c>
      <c r="C139" s="99">
        <v>1</v>
      </c>
      <c r="D139" s="119">
        <v>-133</v>
      </c>
      <c r="E139" s="120">
        <v>127</v>
      </c>
      <c r="F139" s="99">
        <v>0</v>
      </c>
      <c r="G139" s="105">
        <v>-127</v>
      </c>
    </row>
    <row r="140" spans="1:7" ht="15.75" x14ac:dyDescent="0.2">
      <c r="A140" s="92" t="s">
        <v>150</v>
      </c>
      <c r="B140" s="99">
        <v>55</v>
      </c>
      <c r="C140" s="99">
        <v>0</v>
      </c>
      <c r="D140" s="119">
        <v>-55</v>
      </c>
      <c r="E140" s="120">
        <v>43</v>
      </c>
      <c r="F140" s="99">
        <v>0</v>
      </c>
      <c r="G140" s="105">
        <v>-43</v>
      </c>
    </row>
    <row r="141" spans="1:7" ht="15.75" x14ac:dyDescent="0.2">
      <c r="A141" s="91" t="s">
        <v>149</v>
      </c>
      <c r="B141" s="99">
        <v>54</v>
      </c>
      <c r="C141" s="99">
        <v>0</v>
      </c>
      <c r="D141" s="119">
        <v>-54</v>
      </c>
      <c r="E141" s="120">
        <v>45</v>
      </c>
      <c r="F141" s="99">
        <v>0</v>
      </c>
      <c r="G141" s="105">
        <v>-45</v>
      </c>
    </row>
    <row r="142" spans="1:7" ht="15.75" x14ac:dyDescent="0.2">
      <c r="A142" s="92" t="s">
        <v>142</v>
      </c>
      <c r="B142" s="99">
        <v>48</v>
      </c>
      <c r="C142" s="99">
        <v>0</v>
      </c>
      <c r="D142" s="119">
        <v>-48</v>
      </c>
      <c r="E142" s="120">
        <v>42</v>
      </c>
      <c r="F142" s="99">
        <v>0</v>
      </c>
      <c r="G142" s="105">
        <v>-42</v>
      </c>
    </row>
    <row r="143" spans="1:7" ht="15.75" x14ac:dyDescent="0.2">
      <c r="A143" s="92" t="s">
        <v>153</v>
      </c>
      <c r="B143" s="99">
        <v>37</v>
      </c>
      <c r="C143" s="99">
        <v>0</v>
      </c>
      <c r="D143" s="119">
        <v>-37</v>
      </c>
      <c r="E143" s="120">
        <v>33</v>
      </c>
      <c r="F143" s="99">
        <v>0</v>
      </c>
      <c r="G143" s="105">
        <v>-33</v>
      </c>
    </row>
    <row r="144" spans="1:7" ht="15.75" x14ac:dyDescent="0.2">
      <c r="A144" s="92" t="s">
        <v>158</v>
      </c>
      <c r="B144" s="99">
        <v>35</v>
      </c>
      <c r="C144" s="99">
        <v>0</v>
      </c>
      <c r="D144" s="119">
        <v>-35</v>
      </c>
      <c r="E144" s="120">
        <v>31</v>
      </c>
      <c r="F144" s="99">
        <v>0</v>
      </c>
      <c r="G144" s="105">
        <v>-31</v>
      </c>
    </row>
    <row r="145" spans="1:7" ht="15.75" x14ac:dyDescent="0.2">
      <c r="A145" s="92" t="s">
        <v>156</v>
      </c>
      <c r="B145" s="99">
        <v>32</v>
      </c>
      <c r="C145" s="99">
        <v>0</v>
      </c>
      <c r="D145" s="119">
        <v>-32</v>
      </c>
      <c r="E145" s="120">
        <v>31</v>
      </c>
      <c r="F145" s="99">
        <v>0</v>
      </c>
      <c r="G145" s="105">
        <v>-31</v>
      </c>
    </row>
    <row r="146" spans="1:7" ht="15.75" x14ac:dyDescent="0.2">
      <c r="A146" s="92" t="s">
        <v>145</v>
      </c>
      <c r="B146" s="99">
        <v>31</v>
      </c>
      <c r="C146" s="99">
        <v>2</v>
      </c>
      <c r="D146" s="119">
        <v>-29</v>
      </c>
      <c r="E146" s="120">
        <v>28</v>
      </c>
      <c r="F146" s="99">
        <v>2</v>
      </c>
      <c r="G146" s="105">
        <v>-26</v>
      </c>
    </row>
    <row r="147" spans="1:7" ht="15.75" x14ac:dyDescent="0.2">
      <c r="A147" s="92" t="s">
        <v>264</v>
      </c>
      <c r="B147" s="99">
        <v>17</v>
      </c>
      <c r="C147" s="99">
        <v>0</v>
      </c>
      <c r="D147" s="119">
        <v>-17</v>
      </c>
      <c r="E147" s="120">
        <v>14</v>
      </c>
      <c r="F147" s="99">
        <v>0</v>
      </c>
      <c r="G147" s="105">
        <v>-14</v>
      </c>
    </row>
    <row r="148" spans="1:7" ht="15.75" x14ac:dyDescent="0.2">
      <c r="A148" s="92" t="s">
        <v>210</v>
      </c>
      <c r="B148" s="99">
        <v>16</v>
      </c>
      <c r="C148" s="99">
        <v>0</v>
      </c>
      <c r="D148" s="119">
        <v>-16</v>
      </c>
      <c r="E148" s="120">
        <v>13</v>
      </c>
      <c r="F148" s="99">
        <v>0</v>
      </c>
      <c r="G148" s="105">
        <v>-13</v>
      </c>
    </row>
    <row r="149" spans="1:7" ht="15.75" x14ac:dyDescent="0.2">
      <c r="A149" s="92" t="s">
        <v>257</v>
      </c>
      <c r="B149" s="99">
        <v>14</v>
      </c>
      <c r="C149" s="99">
        <v>0</v>
      </c>
      <c r="D149" s="119">
        <v>-14</v>
      </c>
      <c r="E149" s="120">
        <v>13</v>
      </c>
      <c r="F149" s="99">
        <v>0</v>
      </c>
      <c r="G149" s="105">
        <v>-13</v>
      </c>
    </row>
    <row r="150" spans="1:7" ht="15.75" x14ac:dyDescent="0.2">
      <c r="A150" s="92" t="s">
        <v>211</v>
      </c>
      <c r="B150" s="99">
        <v>12</v>
      </c>
      <c r="C150" s="99">
        <v>0</v>
      </c>
      <c r="D150" s="119">
        <v>-12</v>
      </c>
      <c r="E150" s="120">
        <v>11</v>
      </c>
      <c r="F150" s="99">
        <v>0</v>
      </c>
      <c r="G150" s="105">
        <v>-11</v>
      </c>
    </row>
    <row r="151" spans="1:7" ht="31.5" x14ac:dyDescent="0.2">
      <c r="A151" s="92" t="s">
        <v>209</v>
      </c>
      <c r="B151" s="99">
        <v>12</v>
      </c>
      <c r="C151" s="99">
        <v>0</v>
      </c>
      <c r="D151" s="119">
        <v>-12</v>
      </c>
      <c r="E151" s="120">
        <v>11</v>
      </c>
      <c r="F151" s="99">
        <v>0</v>
      </c>
      <c r="G151" s="105">
        <v>-11</v>
      </c>
    </row>
    <row r="152" spans="1:7" ht="15.75" x14ac:dyDescent="0.25">
      <c r="A152" s="79"/>
      <c r="B152" s="95"/>
      <c r="C152" s="95"/>
      <c r="D152" s="96"/>
      <c r="E152" s="95"/>
      <c r="F152" s="95"/>
      <c r="G152" s="96"/>
    </row>
  </sheetData>
  <mergeCells count="20">
    <mergeCell ref="A1:G1"/>
    <mergeCell ref="A2:G2"/>
    <mergeCell ref="A4:A6"/>
    <mergeCell ref="B4:D4"/>
    <mergeCell ref="E4:G4"/>
    <mergeCell ref="B5:B6"/>
    <mergeCell ref="E5:E6"/>
    <mergeCell ref="A8:G8"/>
    <mergeCell ref="A24:G24"/>
    <mergeCell ref="A40:G40"/>
    <mergeCell ref="F5:F6"/>
    <mergeCell ref="C5:C6"/>
    <mergeCell ref="D5:D6"/>
    <mergeCell ref="G5:G6"/>
    <mergeCell ref="A136:G136"/>
    <mergeCell ref="A56:G56"/>
    <mergeCell ref="A72:G72"/>
    <mergeCell ref="A88:G88"/>
    <mergeCell ref="A104:G104"/>
    <mergeCell ref="A120:G120"/>
  </mergeCells>
  <phoneticPr fontId="63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29"/>
  <sheetViews>
    <sheetView topLeftCell="B1" zoomScale="80" zoomScaleNormal="80" zoomScaleSheetLayoutView="80" workbookViewId="0">
      <selection activeCell="K13" sqref="K13"/>
    </sheetView>
  </sheetViews>
  <sheetFormatPr defaultColWidth="9.140625" defaultRowHeight="18.75" x14ac:dyDescent="0.3"/>
  <cols>
    <col min="1" max="1" width="1.28515625" style="32" hidden="1" customWidth="1"/>
    <col min="2" max="2" width="87.28515625" style="32" customWidth="1"/>
    <col min="3" max="3" width="14.140625" style="32" customWidth="1"/>
    <col min="4" max="4" width="13.5703125" style="32" customWidth="1"/>
    <col min="5" max="6" width="11.7109375" style="32" customWidth="1"/>
    <col min="7" max="16384" width="9.140625" style="32"/>
  </cols>
  <sheetData>
    <row r="1" spans="1:14" s="19" customFormat="1" ht="20.25" x14ac:dyDescent="0.25">
      <c r="A1" s="352" t="s">
        <v>11</v>
      </c>
      <c r="B1" s="352"/>
      <c r="C1" s="352"/>
      <c r="D1" s="352"/>
      <c r="E1" s="352"/>
      <c r="F1" s="352"/>
    </row>
    <row r="2" spans="1:14" s="19" customFormat="1" ht="20.25" x14ac:dyDescent="0.25">
      <c r="A2" s="20"/>
      <c r="B2" s="351" t="s">
        <v>12</v>
      </c>
      <c r="C2" s="352"/>
      <c r="D2" s="352"/>
      <c r="E2" s="352"/>
      <c r="F2" s="352"/>
    </row>
    <row r="3" spans="1:14" s="1" customFormat="1" ht="15.6" customHeight="1" x14ac:dyDescent="0.25">
      <c r="A3" s="2"/>
      <c r="B3" s="353" t="s">
        <v>7</v>
      </c>
      <c r="C3" s="358"/>
      <c r="D3" s="358"/>
      <c r="E3" s="358"/>
      <c r="F3" s="358"/>
    </row>
    <row r="4" spans="1:14" s="1" customFormat="1" ht="15.6" customHeight="1" x14ac:dyDescent="0.25">
      <c r="A4" s="2"/>
      <c r="B4" s="353" t="s">
        <v>8</v>
      </c>
      <c r="C4" s="358"/>
      <c r="D4" s="358"/>
      <c r="E4" s="358"/>
      <c r="F4" s="358"/>
    </row>
    <row r="5" spans="1:14" s="23" customFormat="1" x14ac:dyDescent="0.25">
      <c r="A5" s="21"/>
      <c r="B5" s="21"/>
      <c r="C5" s="21"/>
      <c r="D5" s="21"/>
      <c r="E5" s="21"/>
      <c r="F5" s="22" t="s">
        <v>102</v>
      </c>
    </row>
    <row r="6" spans="1:14" s="5" customFormat="1" ht="24.75" customHeight="1" x14ac:dyDescent="0.25">
      <c r="A6" s="4"/>
      <c r="B6" s="354"/>
      <c r="C6" s="355" t="s">
        <v>505</v>
      </c>
      <c r="D6" s="355" t="s">
        <v>506</v>
      </c>
      <c r="E6" s="357" t="s">
        <v>10</v>
      </c>
      <c r="F6" s="357"/>
    </row>
    <row r="7" spans="1:14" s="5" customFormat="1" ht="46.5" customHeight="1" x14ac:dyDescent="0.25">
      <c r="A7" s="4"/>
      <c r="B7" s="354"/>
      <c r="C7" s="356"/>
      <c r="D7" s="356"/>
      <c r="E7" s="110" t="s">
        <v>0</v>
      </c>
      <c r="F7" s="110" t="s">
        <v>2</v>
      </c>
    </row>
    <row r="8" spans="1:14" s="24" customFormat="1" ht="22.15" customHeight="1" x14ac:dyDescent="0.25">
      <c r="B8" s="25" t="s">
        <v>285</v>
      </c>
      <c r="C8" s="26">
        <f>SUM(C9:C28)</f>
        <v>564</v>
      </c>
      <c r="D8" s="26">
        <f>SUM(D9:D28)</f>
        <v>38</v>
      </c>
      <c r="E8" s="27">
        <f>IF(C8=0,"",ROUND(D8/C8*100,1))</f>
        <v>6.7</v>
      </c>
      <c r="F8" s="26">
        <f>D8-C8</f>
        <v>-526</v>
      </c>
      <c r="H8" s="10"/>
      <c r="I8" s="10"/>
      <c r="J8" s="28"/>
      <c r="L8" s="29"/>
      <c r="N8" s="29"/>
    </row>
    <row r="9" spans="1:14" s="24" customFormat="1" ht="39" customHeight="1" x14ac:dyDescent="0.25">
      <c r="B9" s="30" t="s">
        <v>13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25">
      <c r="B10" s="31" t="s">
        <v>14</v>
      </c>
      <c r="C10" s="327">
        <v>0</v>
      </c>
      <c r="D10" s="285">
        <v>0</v>
      </c>
      <c r="E10" s="15" t="str">
        <f t="shared" ref="E10:E28" si="0">IF(C10=0,"",ROUND(D10/C10*100,1))</f>
        <v/>
      </c>
      <c r="F10" s="14">
        <f t="shared" ref="F10:F28" si="1">D10-C10</f>
        <v>0</v>
      </c>
      <c r="H10" s="10"/>
      <c r="I10" s="10"/>
      <c r="J10" s="28"/>
      <c r="K10" s="17"/>
      <c r="L10" s="29"/>
      <c r="N10" s="29"/>
    </row>
    <row r="11" spans="1:14" s="12" customFormat="1" x14ac:dyDescent="0.25">
      <c r="B11" s="31" t="s">
        <v>15</v>
      </c>
      <c r="C11" s="327">
        <v>0</v>
      </c>
      <c r="D11" s="285">
        <v>0</v>
      </c>
      <c r="E11" s="15" t="str">
        <f t="shared" si="0"/>
        <v/>
      </c>
      <c r="F11" s="14">
        <f t="shared" si="1"/>
        <v>0</v>
      </c>
      <c r="H11" s="10"/>
      <c r="I11" s="10"/>
      <c r="J11" s="28"/>
      <c r="K11" s="17"/>
      <c r="L11" s="29"/>
      <c r="N11" s="29"/>
    </row>
    <row r="12" spans="1:14" s="12" customFormat="1" x14ac:dyDescent="0.25">
      <c r="B12" s="31" t="s">
        <v>16</v>
      </c>
      <c r="C12" s="327">
        <v>0</v>
      </c>
      <c r="D12" s="285">
        <v>0</v>
      </c>
      <c r="E12" s="15" t="str">
        <f t="shared" si="0"/>
        <v/>
      </c>
      <c r="F12" s="14">
        <f t="shared" si="1"/>
        <v>0</v>
      </c>
      <c r="H12" s="10"/>
      <c r="I12" s="10"/>
      <c r="J12" s="28"/>
      <c r="K12" s="17"/>
      <c r="L12" s="29"/>
      <c r="N12" s="29"/>
    </row>
    <row r="13" spans="1:14" s="12" customFormat="1" x14ac:dyDescent="0.25">
      <c r="B13" s="31" t="s">
        <v>17</v>
      </c>
      <c r="C13" s="327">
        <v>0</v>
      </c>
      <c r="D13" s="285">
        <v>0</v>
      </c>
      <c r="E13" s="15" t="str">
        <f t="shared" si="0"/>
        <v/>
      </c>
      <c r="F13" s="14">
        <f t="shared" si="1"/>
        <v>0</v>
      </c>
      <c r="H13" s="10"/>
      <c r="I13" s="10"/>
      <c r="J13" s="28"/>
      <c r="K13" s="17"/>
      <c r="L13" s="29"/>
      <c r="N13" s="29"/>
    </row>
    <row r="14" spans="1:14" s="12" customFormat="1" x14ac:dyDescent="0.25">
      <c r="B14" s="31" t="s">
        <v>18</v>
      </c>
      <c r="C14" s="327">
        <v>29</v>
      </c>
      <c r="D14" s="285">
        <v>0</v>
      </c>
      <c r="E14" s="15">
        <f t="shared" si="0"/>
        <v>0</v>
      </c>
      <c r="F14" s="14">
        <f t="shared" si="1"/>
        <v>-29</v>
      </c>
      <c r="H14" s="10"/>
      <c r="I14" s="10"/>
      <c r="J14" s="28"/>
      <c r="K14" s="17"/>
      <c r="L14" s="29"/>
      <c r="N14" s="29"/>
    </row>
    <row r="15" spans="1:14" s="12" customFormat="1" x14ac:dyDescent="0.25">
      <c r="B15" s="31" t="s">
        <v>19</v>
      </c>
      <c r="C15" s="327">
        <v>0</v>
      </c>
      <c r="D15" s="285">
        <v>0</v>
      </c>
      <c r="E15" s="15" t="str">
        <f t="shared" si="0"/>
        <v/>
      </c>
      <c r="F15" s="14">
        <f t="shared" si="1"/>
        <v>0</v>
      </c>
      <c r="H15" s="10"/>
      <c r="I15" s="10"/>
      <c r="J15" s="28"/>
      <c r="K15" s="17"/>
      <c r="L15" s="29"/>
      <c r="N15" s="29"/>
    </row>
    <row r="16" spans="1:14" s="12" customFormat="1" ht="37.5" x14ac:dyDescent="0.25">
      <c r="B16" s="31" t="s">
        <v>20</v>
      </c>
      <c r="C16" s="327">
        <v>0</v>
      </c>
      <c r="D16" s="285">
        <v>0</v>
      </c>
      <c r="E16" s="15" t="str">
        <f t="shared" si="0"/>
        <v/>
      </c>
      <c r="F16" s="14">
        <f t="shared" si="1"/>
        <v>0</v>
      </c>
      <c r="H16" s="10"/>
      <c r="I16" s="10"/>
      <c r="J16" s="28"/>
      <c r="K16" s="17"/>
      <c r="L16" s="29"/>
      <c r="N16" s="29"/>
    </row>
    <row r="17" spans="2:14" s="12" customFormat="1" x14ac:dyDescent="0.25">
      <c r="B17" s="31" t="s">
        <v>21</v>
      </c>
      <c r="C17" s="327">
        <v>55</v>
      </c>
      <c r="D17" s="285">
        <v>0</v>
      </c>
      <c r="E17" s="15">
        <f t="shared" si="0"/>
        <v>0</v>
      </c>
      <c r="F17" s="14">
        <f t="shared" si="1"/>
        <v>-55</v>
      </c>
      <c r="H17" s="10"/>
      <c r="I17" s="10"/>
      <c r="J17" s="28"/>
      <c r="K17" s="17"/>
      <c r="L17" s="29"/>
      <c r="N17" s="29"/>
    </row>
    <row r="18" spans="2:14" s="12" customFormat="1" x14ac:dyDescent="0.25">
      <c r="B18" s="31" t="s">
        <v>22</v>
      </c>
      <c r="C18" s="327">
        <v>0</v>
      </c>
      <c r="D18" s="285">
        <v>0</v>
      </c>
      <c r="E18" s="15" t="str">
        <f t="shared" si="0"/>
        <v/>
      </c>
      <c r="F18" s="14">
        <f t="shared" si="1"/>
        <v>0</v>
      </c>
      <c r="H18" s="10"/>
      <c r="I18" s="10"/>
      <c r="J18" s="28"/>
      <c r="K18" s="17"/>
      <c r="L18" s="29"/>
      <c r="N18" s="29"/>
    </row>
    <row r="19" spans="2:14" s="12" customFormat="1" x14ac:dyDescent="0.25">
      <c r="B19" s="31" t="s">
        <v>23</v>
      </c>
      <c r="C19" s="327">
        <v>0</v>
      </c>
      <c r="D19" s="285">
        <v>0</v>
      </c>
      <c r="E19" s="15" t="str">
        <f t="shared" si="0"/>
        <v/>
      </c>
      <c r="F19" s="14">
        <f t="shared" si="1"/>
        <v>0</v>
      </c>
      <c r="H19" s="10"/>
      <c r="I19" s="10"/>
      <c r="J19" s="28"/>
      <c r="K19" s="17"/>
      <c r="L19" s="29"/>
      <c r="N19" s="29"/>
    </row>
    <row r="20" spans="2:14" s="12" customFormat="1" x14ac:dyDescent="0.25">
      <c r="B20" s="31" t="s">
        <v>24</v>
      </c>
      <c r="C20" s="328">
        <v>0</v>
      </c>
      <c r="D20" s="286">
        <v>0</v>
      </c>
      <c r="E20" s="15" t="str">
        <f t="shared" si="0"/>
        <v/>
      </c>
      <c r="F20" s="14">
        <f t="shared" si="1"/>
        <v>0</v>
      </c>
      <c r="H20" s="10"/>
      <c r="I20" s="10"/>
      <c r="J20" s="28"/>
      <c r="K20" s="17"/>
      <c r="L20" s="29"/>
      <c r="N20" s="29"/>
    </row>
    <row r="21" spans="2:14" s="12" customFormat="1" x14ac:dyDescent="0.25">
      <c r="B21" s="31" t="s">
        <v>25</v>
      </c>
      <c r="C21" s="327">
        <v>0</v>
      </c>
      <c r="D21" s="285">
        <v>0</v>
      </c>
      <c r="E21" s="15" t="str">
        <f t="shared" si="0"/>
        <v/>
      </c>
      <c r="F21" s="14">
        <f t="shared" si="1"/>
        <v>0</v>
      </c>
      <c r="H21" s="10"/>
      <c r="I21" s="10"/>
      <c r="J21" s="28"/>
      <c r="K21" s="17"/>
      <c r="L21" s="29"/>
      <c r="N21" s="29"/>
    </row>
    <row r="22" spans="2:14" s="12" customFormat="1" x14ac:dyDescent="0.25">
      <c r="B22" s="31" t="s">
        <v>26</v>
      </c>
      <c r="C22" s="327">
        <v>147</v>
      </c>
      <c r="D22" s="285">
        <v>27</v>
      </c>
      <c r="E22" s="15">
        <f t="shared" si="0"/>
        <v>18.399999999999999</v>
      </c>
      <c r="F22" s="14">
        <f t="shared" si="1"/>
        <v>-120</v>
      </c>
      <c r="H22" s="10"/>
      <c r="I22" s="10"/>
      <c r="J22" s="28"/>
      <c r="K22" s="17"/>
      <c r="L22" s="29"/>
      <c r="N22" s="29"/>
    </row>
    <row r="23" spans="2:14" s="12" customFormat="1" x14ac:dyDescent="0.25">
      <c r="B23" s="31" t="s">
        <v>27</v>
      </c>
      <c r="C23" s="327">
        <v>0</v>
      </c>
      <c r="D23" s="285">
        <v>0</v>
      </c>
      <c r="E23" s="15" t="str">
        <f t="shared" si="0"/>
        <v/>
      </c>
      <c r="F23" s="14">
        <f t="shared" si="1"/>
        <v>0</v>
      </c>
      <c r="H23" s="10"/>
      <c r="I23" s="10"/>
      <c r="J23" s="28"/>
      <c r="K23" s="17"/>
      <c r="L23" s="29"/>
      <c r="N23" s="29"/>
    </row>
    <row r="24" spans="2:14" s="12" customFormat="1" x14ac:dyDescent="0.25">
      <c r="B24" s="31" t="s">
        <v>28</v>
      </c>
      <c r="C24" s="327">
        <v>146</v>
      </c>
      <c r="D24" s="285">
        <v>11</v>
      </c>
      <c r="E24" s="15">
        <f t="shared" si="0"/>
        <v>7.5</v>
      </c>
      <c r="F24" s="14">
        <f t="shared" si="1"/>
        <v>-135</v>
      </c>
      <c r="H24" s="10"/>
      <c r="I24" s="10"/>
      <c r="J24" s="28"/>
      <c r="K24" s="17"/>
      <c r="L24" s="29"/>
      <c r="N24" s="29"/>
    </row>
    <row r="25" spans="2:14" s="12" customFormat="1" x14ac:dyDescent="0.25">
      <c r="B25" s="31" t="s">
        <v>29</v>
      </c>
      <c r="C25" s="327">
        <v>26</v>
      </c>
      <c r="D25" s="285">
        <v>0</v>
      </c>
      <c r="E25" s="15">
        <f t="shared" si="0"/>
        <v>0</v>
      </c>
      <c r="F25" s="14">
        <f t="shared" si="1"/>
        <v>-26</v>
      </c>
      <c r="H25" s="10"/>
      <c r="I25" s="10"/>
      <c r="J25" s="28"/>
      <c r="K25" s="17"/>
      <c r="L25" s="29"/>
      <c r="N25" s="29"/>
    </row>
    <row r="26" spans="2:14" s="12" customFormat="1" x14ac:dyDescent="0.25">
      <c r="B26" s="31" t="s">
        <v>30</v>
      </c>
      <c r="C26" s="327">
        <v>161</v>
      </c>
      <c r="D26" s="285">
        <v>0</v>
      </c>
      <c r="E26" s="15">
        <f t="shared" si="0"/>
        <v>0</v>
      </c>
      <c r="F26" s="14">
        <f t="shared" si="1"/>
        <v>-161</v>
      </c>
      <c r="H26" s="10"/>
      <c r="I26" s="10"/>
      <c r="J26" s="28"/>
      <c r="K26" s="17"/>
      <c r="L26" s="29"/>
      <c r="N26" s="29"/>
    </row>
    <row r="27" spans="2:14" s="12" customFormat="1" x14ac:dyDescent="0.25">
      <c r="B27" s="31" t="s">
        <v>31</v>
      </c>
      <c r="C27" s="327">
        <v>0</v>
      </c>
      <c r="D27" s="108">
        <v>0</v>
      </c>
      <c r="E27" s="15" t="str">
        <f t="shared" si="0"/>
        <v/>
      </c>
      <c r="F27" s="14">
        <f t="shared" si="1"/>
        <v>0</v>
      </c>
      <c r="H27" s="10"/>
      <c r="I27" s="10"/>
      <c r="J27" s="28"/>
      <c r="K27" s="17"/>
      <c r="L27" s="29"/>
      <c r="N27" s="29"/>
    </row>
    <row r="28" spans="2:14" s="12" customFormat="1" x14ac:dyDescent="0.25">
      <c r="B28" s="31" t="s">
        <v>32</v>
      </c>
      <c r="C28" s="14">
        <v>0</v>
      </c>
      <c r="D28" s="108">
        <v>0</v>
      </c>
      <c r="E28" s="15" t="str">
        <f t="shared" si="0"/>
        <v/>
      </c>
      <c r="F28" s="14">
        <f t="shared" si="1"/>
        <v>0</v>
      </c>
      <c r="H28" s="10"/>
      <c r="I28" s="10"/>
      <c r="J28" s="28"/>
      <c r="K28" s="17"/>
      <c r="L28" s="29"/>
      <c r="N28" s="29"/>
    </row>
    <row r="29" spans="2:14" x14ac:dyDescent="0.3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3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view="pageBreakPreview" zoomScale="90" zoomScaleSheetLayoutView="90" workbookViewId="0">
      <selection activeCell="G14" sqref="G14"/>
    </sheetView>
  </sheetViews>
  <sheetFormatPr defaultColWidth="9.140625" defaultRowHeight="15.75" x14ac:dyDescent="0.25"/>
  <cols>
    <col min="1" max="1" width="3.140625" style="78" customWidth="1"/>
    <col min="2" max="2" width="59.28515625" style="83" customWidth="1"/>
    <col min="3" max="3" width="18" style="79" customWidth="1"/>
    <col min="4" max="4" width="17" style="79" customWidth="1"/>
    <col min="5" max="16384" width="9.140625" style="79"/>
  </cols>
  <sheetData>
    <row r="1" spans="1:6" ht="31.9" customHeight="1" x14ac:dyDescent="0.25">
      <c r="B1" s="368" t="s">
        <v>279</v>
      </c>
      <c r="C1" s="368"/>
      <c r="D1" s="368"/>
    </row>
    <row r="2" spans="1:6" ht="20.25" customHeight="1" x14ac:dyDescent="0.25">
      <c r="B2" s="368" t="s">
        <v>89</v>
      </c>
      <c r="C2" s="368"/>
      <c r="D2" s="368"/>
    </row>
    <row r="3" spans="1:6" ht="7.5" customHeight="1" x14ac:dyDescent="0.25"/>
    <row r="4" spans="1:6" s="80" customFormat="1" ht="35.450000000000003" customHeight="1" x14ac:dyDescent="0.25">
      <c r="A4" s="167"/>
      <c r="B4" s="112" t="s">
        <v>90</v>
      </c>
      <c r="C4" s="298" t="s">
        <v>515</v>
      </c>
      <c r="D4" s="299" t="s">
        <v>513</v>
      </c>
    </row>
    <row r="5" spans="1:6" x14ac:dyDescent="0.25">
      <c r="A5" s="81">
        <v>1</v>
      </c>
      <c r="B5" s="124" t="s">
        <v>134</v>
      </c>
      <c r="C5" s="115">
        <v>382</v>
      </c>
      <c r="D5" s="115">
        <v>325</v>
      </c>
      <c r="F5" s="95"/>
    </row>
    <row r="6" spans="1:6" x14ac:dyDescent="0.25">
      <c r="A6" s="81">
        <v>2</v>
      </c>
      <c r="B6" s="124" t="s">
        <v>133</v>
      </c>
      <c r="C6" s="115">
        <v>210</v>
      </c>
      <c r="D6" s="115">
        <v>165</v>
      </c>
      <c r="F6" s="95"/>
    </row>
    <row r="7" spans="1:6" x14ac:dyDescent="0.25">
      <c r="A7" s="81">
        <v>3</v>
      </c>
      <c r="B7" s="124" t="s">
        <v>135</v>
      </c>
      <c r="C7" s="115">
        <v>166</v>
      </c>
      <c r="D7" s="115">
        <v>137</v>
      </c>
      <c r="F7" s="95"/>
    </row>
    <row r="8" spans="1:6" s="82" customFormat="1" x14ac:dyDescent="0.25">
      <c r="A8" s="81">
        <v>4</v>
      </c>
      <c r="B8" s="124" t="s">
        <v>138</v>
      </c>
      <c r="C8" s="115">
        <v>151</v>
      </c>
      <c r="D8" s="115">
        <v>126</v>
      </c>
      <c r="F8" s="95"/>
    </row>
    <row r="9" spans="1:6" s="82" customFormat="1" x14ac:dyDescent="0.25">
      <c r="A9" s="81">
        <v>5</v>
      </c>
      <c r="B9" s="124" t="s">
        <v>143</v>
      </c>
      <c r="C9" s="115">
        <v>148</v>
      </c>
      <c r="D9" s="115">
        <v>117</v>
      </c>
      <c r="F9" s="95"/>
    </row>
    <row r="10" spans="1:6" s="82" customFormat="1" x14ac:dyDescent="0.25">
      <c r="A10" s="81">
        <v>6</v>
      </c>
      <c r="B10" s="124" t="s">
        <v>136</v>
      </c>
      <c r="C10" s="115">
        <v>129</v>
      </c>
      <c r="D10" s="115">
        <v>99</v>
      </c>
      <c r="F10" s="95"/>
    </row>
    <row r="11" spans="1:6" s="82" customFormat="1" x14ac:dyDescent="0.25">
      <c r="A11" s="81">
        <v>7</v>
      </c>
      <c r="B11" s="124" t="s">
        <v>440</v>
      </c>
      <c r="C11" s="115">
        <v>127</v>
      </c>
      <c r="D11" s="115">
        <v>100</v>
      </c>
      <c r="F11" s="95"/>
    </row>
    <row r="12" spans="1:6" s="82" customFormat="1" ht="31.5" x14ac:dyDescent="0.25">
      <c r="A12" s="81">
        <v>8</v>
      </c>
      <c r="B12" s="124" t="s">
        <v>464</v>
      </c>
      <c r="C12" s="115">
        <v>119</v>
      </c>
      <c r="D12" s="115">
        <v>102</v>
      </c>
      <c r="F12" s="95"/>
    </row>
    <row r="13" spans="1:6" s="82" customFormat="1" x14ac:dyDescent="0.25">
      <c r="A13" s="81">
        <v>9</v>
      </c>
      <c r="B13" s="124" t="s">
        <v>433</v>
      </c>
      <c r="C13" s="115">
        <v>72</v>
      </c>
      <c r="D13" s="115">
        <v>58</v>
      </c>
      <c r="F13" s="95"/>
    </row>
    <row r="14" spans="1:6" s="82" customFormat="1" ht="15" customHeight="1" x14ac:dyDescent="0.25">
      <c r="A14" s="81">
        <v>10</v>
      </c>
      <c r="B14" s="124" t="s">
        <v>197</v>
      </c>
      <c r="C14" s="115">
        <v>70</v>
      </c>
      <c r="D14" s="115">
        <v>63</v>
      </c>
      <c r="F14" s="95"/>
    </row>
    <row r="15" spans="1:6" s="82" customFormat="1" x14ac:dyDescent="0.25">
      <c r="A15" s="81">
        <v>11</v>
      </c>
      <c r="B15" s="124" t="s">
        <v>437</v>
      </c>
      <c r="C15" s="115">
        <v>69</v>
      </c>
      <c r="D15" s="115">
        <v>59</v>
      </c>
      <c r="F15" s="95"/>
    </row>
    <row r="16" spans="1:6" s="82" customFormat="1" ht="48.75" customHeight="1" x14ac:dyDescent="0.25">
      <c r="A16" s="81">
        <v>12</v>
      </c>
      <c r="B16" s="124" t="s">
        <v>438</v>
      </c>
      <c r="C16" s="115">
        <v>66</v>
      </c>
      <c r="D16" s="115">
        <v>51</v>
      </c>
      <c r="F16" s="95"/>
    </row>
    <row r="17" spans="1:6" s="82" customFormat="1" x14ac:dyDescent="0.25">
      <c r="A17" s="81">
        <v>13</v>
      </c>
      <c r="B17" s="124" t="s">
        <v>192</v>
      </c>
      <c r="C17" s="115">
        <v>61</v>
      </c>
      <c r="D17" s="115">
        <v>54</v>
      </c>
      <c r="F17" s="95"/>
    </row>
    <row r="18" spans="1:6" s="82" customFormat="1" x14ac:dyDescent="0.25">
      <c r="A18" s="81">
        <v>14</v>
      </c>
      <c r="B18" s="124" t="s">
        <v>159</v>
      </c>
      <c r="C18" s="115">
        <v>49</v>
      </c>
      <c r="D18" s="115">
        <v>41</v>
      </c>
      <c r="F18" s="95"/>
    </row>
    <row r="19" spans="1:6" s="82" customFormat="1" x14ac:dyDescent="0.25">
      <c r="A19" s="81">
        <v>15</v>
      </c>
      <c r="B19" s="124" t="s">
        <v>141</v>
      </c>
      <c r="C19" s="115">
        <v>43</v>
      </c>
      <c r="D19" s="115">
        <v>35</v>
      </c>
      <c r="F19" s="95"/>
    </row>
    <row r="20" spans="1:6" s="82" customFormat="1" x14ac:dyDescent="0.25">
      <c r="A20" s="81">
        <v>16</v>
      </c>
      <c r="B20" s="124" t="s">
        <v>150</v>
      </c>
      <c r="C20" s="115">
        <v>43</v>
      </c>
      <c r="D20" s="115">
        <v>34</v>
      </c>
      <c r="F20" s="95"/>
    </row>
    <row r="21" spans="1:6" s="82" customFormat="1" x14ac:dyDescent="0.25">
      <c r="A21" s="81">
        <v>17</v>
      </c>
      <c r="B21" s="124" t="s">
        <v>152</v>
      </c>
      <c r="C21" s="115">
        <v>42</v>
      </c>
      <c r="D21" s="115">
        <v>33</v>
      </c>
      <c r="F21" s="95"/>
    </row>
    <row r="22" spans="1:6" s="82" customFormat="1" x14ac:dyDescent="0.25">
      <c r="A22" s="81">
        <v>18</v>
      </c>
      <c r="B22" s="124" t="s">
        <v>148</v>
      </c>
      <c r="C22" s="115">
        <v>38</v>
      </c>
      <c r="D22" s="115">
        <v>29</v>
      </c>
      <c r="F22" s="95"/>
    </row>
    <row r="23" spans="1:6" s="82" customFormat="1" x14ac:dyDescent="0.25">
      <c r="A23" s="81">
        <v>19</v>
      </c>
      <c r="B23" s="124" t="s">
        <v>168</v>
      </c>
      <c r="C23" s="115">
        <v>38</v>
      </c>
      <c r="D23" s="115">
        <v>35</v>
      </c>
      <c r="F23" s="95"/>
    </row>
    <row r="24" spans="1:6" s="82" customFormat="1" x14ac:dyDescent="0.25">
      <c r="A24" s="81">
        <v>20</v>
      </c>
      <c r="B24" s="124" t="s">
        <v>149</v>
      </c>
      <c r="C24" s="115">
        <v>36</v>
      </c>
      <c r="D24" s="115">
        <v>30</v>
      </c>
      <c r="F24" s="95"/>
    </row>
    <row r="25" spans="1:6" s="82" customFormat="1" x14ac:dyDescent="0.25">
      <c r="A25" s="81">
        <v>21</v>
      </c>
      <c r="B25" s="124" t="s">
        <v>158</v>
      </c>
      <c r="C25" s="115">
        <v>34</v>
      </c>
      <c r="D25" s="115">
        <v>30</v>
      </c>
      <c r="F25" s="95"/>
    </row>
    <row r="26" spans="1:6" s="82" customFormat="1" x14ac:dyDescent="0.25">
      <c r="A26" s="81">
        <v>22</v>
      </c>
      <c r="B26" s="124" t="s">
        <v>454</v>
      </c>
      <c r="C26" s="115">
        <v>30</v>
      </c>
      <c r="D26" s="115">
        <v>25</v>
      </c>
      <c r="F26" s="95"/>
    </row>
    <row r="27" spans="1:6" s="82" customFormat="1" x14ac:dyDescent="0.25">
      <c r="A27" s="81">
        <v>23</v>
      </c>
      <c r="B27" s="124" t="s">
        <v>160</v>
      </c>
      <c r="C27" s="115">
        <v>28</v>
      </c>
      <c r="D27" s="115">
        <v>20</v>
      </c>
      <c r="F27" s="95"/>
    </row>
    <row r="28" spans="1:6" s="82" customFormat="1" x14ac:dyDescent="0.25">
      <c r="A28" s="81">
        <v>24</v>
      </c>
      <c r="B28" s="124" t="s">
        <v>151</v>
      </c>
      <c r="C28" s="115">
        <v>27</v>
      </c>
      <c r="D28" s="115">
        <v>26</v>
      </c>
      <c r="F28" s="95"/>
    </row>
    <row r="29" spans="1:6" s="82" customFormat="1" x14ac:dyDescent="0.25">
      <c r="A29" s="81">
        <v>25</v>
      </c>
      <c r="B29" s="124" t="s">
        <v>164</v>
      </c>
      <c r="C29" s="115">
        <v>26</v>
      </c>
      <c r="D29" s="115">
        <v>20</v>
      </c>
      <c r="F29" s="95"/>
    </row>
    <row r="30" spans="1:6" s="82" customFormat="1" x14ac:dyDescent="0.25">
      <c r="A30" s="81">
        <v>26</v>
      </c>
      <c r="B30" s="124" t="s">
        <v>175</v>
      </c>
      <c r="C30" s="115">
        <v>25</v>
      </c>
      <c r="D30" s="115">
        <v>22</v>
      </c>
      <c r="F30" s="95"/>
    </row>
    <row r="31" spans="1:6" s="82" customFormat="1" x14ac:dyDescent="0.25">
      <c r="A31" s="81">
        <v>27</v>
      </c>
      <c r="B31" s="124" t="s">
        <v>201</v>
      </c>
      <c r="C31" s="115">
        <v>24</v>
      </c>
      <c r="D31" s="115">
        <v>19</v>
      </c>
      <c r="F31" s="95"/>
    </row>
    <row r="32" spans="1:6" s="82" customFormat="1" x14ac:dyDescent="0.25">
      <c r="A32" s="81">
        <v>28</v>
      </c>
      <c r="B32" s="124" t="s">
        <v>187</v>
      </c>
      <c r="C32" s="115">
        <v>22</v>
      </c>
      <c r="D32" s="115">
        <v>16</v>
      </c>
      <c r="F32" s="95"/>
    </row>
    <row r="33" spans="1:6" s="82" customFormat="1" x14ac:dyDescent="0.25">
      <c r="A33" s="81">
        <v>29</v>
      </c>
      <c r="B33" s="124" t="s">
        <v>162</v>
      </c>
      <c r="C33" s="115">
        <v>22</v>
      </c>
      <c r="D33" s="115">
        <v>16</v>
      </c>
      <c r="F33" s="95"/>
    </row>
    <row r="34" spans="1:6" s="82" customFormat="1" x14ac:dyDescent="0.25">
      <c r="A34" s="81">
        <v>30</v>
      </c>
      <c r="B34" s="124" t="s">
        <v>145</v>
      </c>
      <c r="C34" s="115">
        <v>22</v>
      </c>
      <c r="D34" s="115">
        <v>21</v>
      </c>
      <c r="F34" s="95"/>
    </row>
    <row r="35" spans="1:6" s="82" customFormat="1" x14ac:dyDescent="0.25">
      <c r="A35" s="81">
        <v>31</v>
      </c>
      <c r="B35" s="124" t="s">
        <v>144</v>
      </c>
      <c r="C35" s="115">
        <v>21</v>
      </c>
      <c r="D35" s="115">
        <v>15</v>
      </c>
      <c r="F35" s="95"/>
    </row>
    <row r="36" spans="1:6" s="82" customFormat="1" x14ac:dyDescent="0.25">
      <c r="A36" s="81">
        <v>32</v>
      </c>
      <c r="B36" s="124" t="s">
        <v>190</v>
      </c>
      <c r="C36" s="115">
        <v>21</v>
      </c>
      <c r="D36" s="115">
        <v>20</v>
      </c>
      <c r="F36" s="95"/>
    </row>
    <row r="37" spans="1:6" s="82" customFormat="1" x14ac:dyDescent="0.25">
      <c r="A37" s="81">
        <v>33</v>
      </c>
      <c r="B37" s="124" t="s">
        <v>156</v>
      </c>
      <c r="C37" s="115">
        <v>20</v>
      </c>
      <c r="D37" s="115">
        <v>19</v>
      </c>
      <c r="F37" s="95"/>
    </row>
    <row r="38" spans="1:6" s="82" customFormat="1" x14ac:dyDescent="0.25">
      <c r="A38" s="81">
        <v>34</v>
      </c>
      <c r="B38" s="124" t="s">
        <v>186</v>
      </c>
      <c r="C38" s="115">
        <v>19</v>
      </c>
      <c r="D38" s="115">
        <v>15</v>
      </c>
      <c r="F38" s="95"/>
    </row>
    <row r="39" spans="1:6" s="82" customFormat="1" x14ac:dyDescent="0.25">
      <c r="A39" s="81">
        <v>35</v>
      </c>
      <c r="B39" s="124" t="s">
        <v>140</v>
      </c>
      <c r="C39" s="115">
        <v>19</v>
      </c>
      <c r="D39" s="115">
        <v>17</v>
      </c>
      <c r="F39" s="95"/>
    </row>
    <row r="40" spans="1:6" s="82" customFormat="1" x14ac:dyDescent="0.25">
      <c r="A40" s="81">
        <v>36</v>
      </c>
      <c r="B40" s="124" t="s">
        <v>146</v>
      </c>
      <c r="C40" s="115">
        <v>19</v>
      </c>
      <c r="D40" s="115">
        <v>19</v>
      </c>
      <c r="F40" s="95"/>
    </row>
    <row r="41" spans="1:6" x14ac:dyDescent="0.25">
      <c r="A41" s="81">
        <v>37</v>
      </c>
      <c r="B41" s="203" t="s">
        <v>449</v>
      </c>
      <c r="C41" s="204">
        <v>18</v>
      </c>
      <c r="D41" s="204">
        <v>14</v>
      </c>
      <c r="F41" s="95"/>
    </row>
    <row r="42" spans="1:6" x14ac:dyDescent="0.25">
      <c r="A42" s="81">
        <v>38</v>
      </c>
      <c r="B42" s="205" t="s">
        <v>448</v>
      </c>
      <c r="C42" s="204">
        <v>18</v>
      </c>
      <c r="D42" s="204">
        <v>13</v>
      </c>
      <c r="F42" s="95"/>
    </row>
    <row r="43" spans="1:6" x14ac:dyDescent="0.25">
      <c r="A43" s="81">
        <v>39</v>
      </c>
      <c r="B43" s="124" t="s">
        <v>153</v>
      </c>
      <c r="C43" s="204">
        <v>18</v>
      </c>
      <c r="D43" s="204">
        <v>15</v>
      </c>
      <c r="F43" s="95"/>
    </row>
    <row r="44" spans="1:6" x14ac:dyDescent="0.25">
      <c r="A44" s="81">
        <v>40</v>
      </c>
      <c r="B44" s="124" t="s">
        <v>450</v>
      </c>
      <c r="C44" s="204">
        <v>17</v>
      </c>
      <c r="D44" s="204">
        <v>14</v>
      </c>
      <c r="F44" s="95"/>
    </row>
    <row r="45" spans="1:6" x14ac:dyDescent="0.25">
      <c r="A45" s="81">
        <v>41</v>
      </c>
      <c r="B45" s="124" t="s">
        <v>451</v>
      </c>
      <c r="C45" s="204">
        <v>16</v>
      </c>
      <c r="D45" s="204">
        <v>15</v>
      </c>
      <c r="F45" s="95"/>
    </row>
    <row r="46" spans="1:6" x14ac:dyDescent="0.25">
      <c r="A46" s="81">
        <v>42</v>
      </c>
      <c r="B46" s="124" t="s">
        <v>460</v>
      </c>
      <c r="C46" s="204">
        <v>16</v>
      </c>
      <c r="D46" s="204">
        <v>15</v>
      </c>
      <c r="F46" s="95"/>
    </row>
    <row r="47" spans="1:6" x14ac:dyDescent="0.25">
      <c r="A47" s="81">
        <v>43</v>
      </c>
      <c r="B47" s="206" t="s">
        <v>459</v>
      </c>
      <c r="C47" s="204">
        <v>16</v>
      </c>
      <c r="D47" s="204">
        <v>10</v>
      </c>
      <c r="F47" s="95"/>
    </row>
    <row r="48" spans="1:6" x14ac:dyDescent="0.25">
      <c r="A48" s="81">
        <v>44</v>
      </c>
      <c r="B48" s="206" t="s">
        <v>172</v>
      </c>
      <c r="C48" s="204">
        <v>15</v>
      </c>
      <c r="D48" s="204">
        <v>10</v>
      </c>
      <c r="F48" s="95"/>
    </row>
    <row r="49" spans="1:6" x14ac:dyDescent="0.25">
      <c r="A49" s="81">
        <v>45</v>
      </c>
      <c r="B49" s="206" t="s">
        <v>167</v>
      </c>
      <c r="C49" s="204">
        <v>14</v>
      </c>
      <c r="D49" s="204">
        <v>11</v>
      </c>
      <c r="F49" s="95"/>
    </row>
    <row r="50" spans="1:6" x14ac:dyDescent="0.25">
      <c r="A50" s="81">
        <v>46</v>
      </c>
      <c r="B50" s="206" t="s">
        <v>263</v>
      </c>
      <c r="C50" s="204">
        <v>14</v>
      </c>
      <c r="D50" s="204">
        <v>10</v>
      </c>
      <c r="F50" s="95"/>
    </row>
    <row r="51" spans="1:6" x14ac:dyDescent="0.25">
      <c r="A51" s="81">
        <v>47</v>
      </c>
      <c r="B51" s="206" t="s">
        <v>210</v>
      </c>
      <c r="C51" s="204">
        <v>14</v>
      </c>
      <c r="D51" s="204">
        <v>11</v>
      </c>
      <c r="F51" s="95"/>
    </row>
    <row r="52" spans="1:6" x14ac:dyDescent="0.25">
      <c r="A52" s="81">
        <v>48</v>
      </c>
      <c r="B52" s="206" t="s">
        <v>258</v>
      </c>
      <c r="C52" s="204">
        <v>13</v>
      </c>
      <c r="D52" s="204">
        <v>9</v>
      </c>
      <c r="F52" s="95"/>
    </row>
    <row r="53" spans="1:6" x14ac:dyDescent="0.25">
      <c r="A53" s="81">
        <v>49</v>
      </c>
      <c r="B53" s="206" t="s">
        <v>155</v>
      </c>
      <c r="C53" s="204">
        <v>13</v>
      </c>
      <c r="D53" s="204">
        <v>13</v>
      </c>
      <c r="F53" s="95"/>
    </row>
    <row r="54" spans="1:6" ht="31.5" x14ac:dyDescent="0.25">
      <c r="A54" s="81">
        <v>50</v>
      </c>
      <c r="B54" s="205" t="s">
        <v>463</v>
      </c>
      <c r="C54" s="204">
        <v>13</v>
      </c>
      <c r="D54" s="204">
        <v>12</v>
      </c>
      <c r="F54" s="95"/>
    </row>
  </sheetData>
  <mergeCells count="2">
    <mergeCell ref="B1:D1"/>
    <mergeCell ref="B2:D2"/>
  </mergeCells>
  <phoneticPr fontId="63" type="noConversion"/>
  <printOptions horizontalCentered="1"/>
  <pageMargins left="0.23622047244094491" right="0.15748031496062992" top="0.53" bottom="0.19685039370078741" header="0.51181102362204722" footer="0.51181102362204722"/>
  <pageSetup paperSize="9" scale="97" orientation="portrait" r:id="rId1"/>
  <headerFooter alignWithMargins="0"/>
  <rowBreaks count="1" manualBreakCount="1">
    <brk id="2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149"/>
  <sheetViews>
    <sheetView zoomScale="90" zoomScaleNormal="90" zoomScaleSheetLayoutView="90" workbookViewId="0">
      <selection activeCell="A135" sqref="A135:C149"/>
    </sheetView>
  </sheetViews>
  <sheetFormatPr defaultColWidth="8.85546875" defaultRowHeight="12.75" x14ac:dyDescent="0.2"/>
  <cols>
    <col min="1" max="1" width="48.28515625" style="87" customWidth="1"/>
    <col min="2" max="2" width="18.140625" style="97" customWidth="1"/>
    <col min="3" max="3" width="17.140625" style="97" customWidth="1"/>
    <col min="4" max="6" width="8.85546875" style="87"/>
    <col min="7" max="7" width="9.140625" style="87" customWidth="1"/>
    <col min="8" max="16384" width="8.85546875" style="87"/>
  </cols>
  <sheetData>
    <row r="1" spans="1:8" s="85" customFormat="1" ht="20.25" x14ac:dyDescent="0.3">
      <c r="A1" s="368" t="s">
        <v>280</v>
      </c>
      <c r="B1" s="368"/>
      <c r="C1" s="368"/>
    </row>
    <row r="2" spans="1:8" s="85" customFormat="1" ht="20.25" x14ac:dyDescent="0.3">
      <c r="A2" s="368" t="s">
        <v>125</v>
      </c>
      <c r="B2" s="368"/>
      <c r="C2" s="368"/>
    </row>
    <row r="3" spans="1:8" s="85" customFormat="1" ht="20.25" x14ac:dyDescent="0.3">
      <c r="A3" s="370" t="s">
        <v>97</v>
      </c>
      <c r="B3" s="370"/>
      <c r="C3" s="370"/>
    </row>
    <row r="5" spans="1:8" s="80" customFormat="1" ht="35.450000000000003" customHeight="1" x14ac:dyDescent="0.25">
      <c r="A5" s="112" t="s">
        <v>90</v>
      </c>
      <c r="B5" s="298" t="s">
        <v>515</v>
      </c>
      <c r="C5" s="299" t="s">
        <v>513</v>
      </c>
    </row>
    <row r="6" spans="1:8" ht="38.450000000000003" customHeight="1" x14ac:dyDescent="0.2">
      <c r="A6" s="371" t="s">
        <v>98</v>
      </c>
      <c r="B6" s="371"/>
      <c r="C6" s="371"/>
      <c r="H6" s="90"/>
    </row>
    <row r="7" spans="1:8" ht="15.75" x14ac:dyDescent="0.2">
      <c r="A7" s="131" t="s">
        <v>159</v>
      </c>
      <c r="B7" s="115">
        <v>49</v>
      </c>
      <c r="C7" s="115">
        <v>41</v>
      </c>
      <c r="D7" s="118"/>
      <c r="H7" s="90"/>
    </row>
    <row r="8" spans="1:8" ht="15.75" x14ac:dyDescent="0.2">
      <c r="A8" s="131" t="s">
        <v>175</v>
      </c>
      <c r="B8" s="115">
        <v>25</v>
      </c>
      <c r="C8" s="115">
        <v>22</v>
      </c>
    </row>
    <row r="9" spans="1:8" ht="15.75" x14ac:dyDescent="0.2">
      <c r="A9" s="131" t="s">
        <v>172</v>
      </c>
      <c r="B9" s="115">
        <v>15</v>
      </c>
      <c r="C9" s="115">
        <v>10</v>
      </c>
      <c r="D9" s="118"/>
    </row>
    <row r="10" spans="1:8" ht="15.75" x14ac:dyDescent="0.2">
      <c r="A10" s="131" t="s">
        <v>258</v>
      </c>
      <c r="B10" s="115">
        <v>13</v>
      </c>
      <c r="C10" s="115">
        <v>9</v>
      </c>
    </row>
    <row r="11" spans="1:8" ht="15.75" x14ac:dyDescent="0.2">
      <c r="A11" s="131" t="s">
        <v>154</v>
      </c>
      <c r="B11" s="115">
        <v>12</v>
      </c>
      <c r="C11" s="115">
        <v>8</v>
      </c>
      <c r="D11" s="118"/>
    </row>
    <row r="12" spans="1:8" ht="15.75" x14ac:dyDescent="0.2">
      <c r="A12" s="131" t="s">
        <v>171</v>
      </c>
      <c r="B12" s="115">
        <v>11</v>
      </c>
      <c r="C12" s="115">
        <v>6</v>
      </c>
    </row>
    <row r="13" spans="1:8" ht="31.5" x14ac:dyDescent="0.2">
      <c r="A13" s="131" t="s">
        <v>256</v>
      </c>
      <c r="B13" s="115">
        <v>9</v>
      </c>
      <c r="C13" s="115">
        <v>7</v>
      </c>
      <c r="D13" s="118"/>
    </row>
    <row r="14" spans="1:8" ht="15.75" x14ac:dyDescent="0.2">
      <c r="A14" s="128" t="s">
        <v>170</v>
      </c>
      <c r="B14" s="115">
        <v>9</v>
      </c>
      <c r="C14" s="115">
        <v>8</v>
      </c>
    </row>
    <row r="15" spans="1:8" ht="15.75" x14ac:dyDescent="0.2">
      <c r="A15" s="128" t="s">
        <v>446</v>
      </c>
      <c r="B15" s="115">
        <v>9</v>
      </c>
      <c r="C15" s="115">
        <v>5</v>
      </c>
      <c r="D15" s="118"/>
    </row>
    <row r="16" spans="1:8" ht="15.75" x14ac:dyDescent="0.2">
      <c r="A16" s="128" t="s">
        <v>310</v>
      </c>
      <c r="B16" s="115">
        <v>8</v>
      </c>
      <c r="C16" s="115">
        <v>6</v>
      </c>
    </row>
    <row r="17" spans="1:4" ht="15.75" x14ac:dyDescent="0.2">
      <c r="A17" s="128" t="s">
        <v>173</v>
      </c>
      <c r="B17" s="115">
        <v>8</v>
      </c>
      <c r="C17" s="115">
        <v>5</v>
      </c>
      <c r="D17" s="118"/>
    </row>
    <row r="18" spans="1:4" ht="15.75" x14ac:dyDescent="0.2">
      <c r="A18" s="131" t="s">
        <v>357</v>
      </c>
      <c r="B18" s="115">
        <v>6</v>
      </c>
      <c r="C18" s="115">
        <v>5</v>
      </c>
    </row>
    <row r="19" spans="1:4" ht="31.5" x14ac:dyDescent="0.2">
      <c r="A19" s="131" t="s">
        <v>447</v>
      </c>
      <c r="B19" s="115">
        <v>5</v>
      </c>
      <c r="C19" s="115">
        <v>5</v>
      </c>
      <c r="D19" s="118"/>
    </row>
    <row r="20" spans="1:4" ht="31.5" x14ac:dyDescent="0.2">
      <c r="A20" s="131" t="s">
        <v>539</v>
      </c>
      <c r="B20" s="115">
        <v>5</v>
      </c>
      <c r="C20" s="115">
        <v>5</v>
      </c>
    </row>
    <row r="21" spans="1:4" ht="15.75" x14ac:dyDescent="0.2">
      <c r="A21" s="131" t="s">
        <v>540</v>
      </c>
      <c r="B21" s="115">
        <v>5</v>
      </c>
      <c r="C21" s="115">
        <v>5</v>
      </c>
      <c r="D21" s="118"/>
    </row>
    <row r="22" spans="1:4" ht="38.25" customHeight="1" x14ac:dyDescent="0.2">
      <c r="A22" s="371" t="s">
        <v>36</v>
      </c>
      <c r="B22" s="371"/>
      <c r="C22" s="371"/>
    </row>
    <row r="23" spans="1:4" ht="31.5" x14ac:dyDescent="0.2">
      <c r="A23" s="92" t="s">
        <v>433</v>
      </c>
      <c r="B23" s="99">
        <v>72</v>
      </c>
      <c r="C23" s="99">
        <v>58</v>
      </c>
      <c r="D23" s="118"/>
    </row>
    <row r="24" spans="1:4" ht="15.75" x14ac:dyDescent="0.2">
      <c r="A24" s="92" t="s">
        <v>164</v>
      </c>
      <c r="B24" s="99">
        <v>26</v>
      </c>
      <c r="C24" s="99">
        <v>20</v>
      </c>
    </row>
    <row r="25" spans="1:4" ht="15.75" x14ac:dyDescent="0.2">
      <c r="A25" s="92" t="s">
        <v>449</v>
      </c>
      <c r="B25" s="99">
        <v>18</v>
      </c>
      <c r="C25" s="99">
        <v>14</v>
      </c>
      <c r="D25" s="118"/>
    </row>
    <row r="26" spans="1:4" ht="15.75" x14ac:dyDescent="0.2">
      <c r="A26" s="92" t="s">
        <v>448</v>
      </c>
      <c r="B26" s="99">
        <v>18</v>
      </c>
      <c r="C26" s="99">
        <v>13</v>
      </c>
    </row>
    <row r="27" spans="1:4" ht="15.75" x14ac:dyDescent="0.2">
      <c r="A27" s="92" t="s">
        <v>450</v>
      </c>
      <c r="B27" s="99">
        <v>17</v>
      </c>
      <c r="C27" s="99">
        <v>14</v>
      </c>
      <c r="D27" s="118"/>
    </row>
    <row r="28" spans="1:4" ht="15.75" x14ac:dyDescent="0.2">
      <c r="A28" s="92" t="s">
        <v>451</v>
      </c>
      <c r="B28" s="99">
        <v>16</v>
      </c>
      <c r="C28" s="99">
        <v>15</v>
      </c>
    </row>
    <row r="29" spans="1:4" ht="15.75" x14ac:dyDescent="0.2">
      <c r="A29" s="92" t="s">
        <v>434</v>
      </c>
      <c r="B29" s="99">
        <v>12</v>
      </c>
      <c r="C29" s="99">
        <v>10</v>
      </c>
      <c r="D29" s="118"/>
    </row>
    <row r="30" spans="1:4" ht="15.75" x14ac:dyDescent="0.2">
      <c r="A30" s="92" t="s">
        <v>179</v>
      </c>
      <c r="B30" s="99">
        <v>11</v>
      </c>
      <c r="C30" s="99">
        <v>11</v>
      </c>
    </row>
    <row r="31" spans="1:4" ht="15.75" x14ac:dyDescent="0.2">
      <c r="A31" s="92" t="s">
        <v>411</v>
      </c>
      <c r="B31" s="99">
        <v>9</v>
      </c>
      <c r="C31" s="99">
        <v>8</v>
      </c>
      <c r="D31" s="118"/>
    </row>
    <row r="32" spans="1:4" ht="15.75" x14ac:dyDescent="0.2">
      <c r="A32" s="92" t="s">
        <v>452</v>
      </c>
      <c r="B32" s="99">
        <v>8</v>
      </c>
      <c r="C32" s="99">
        <v>7</v>
      </c>
    </row>
    <row r="33" spans="1:4" ht="15.75" x14ac:dyDescent="0.2">
      <c r="A33" s="92" t="s">
        <v>178</v>
      </c>
      <c r="B33" s="99">
        <v>6</v>
      </c>
      <c r="C33" s="99">
        <v>4</v>
      </c>
      <c r="D33" s="118"/>
    </row>
    <row r="34" spans="1:4" ht="15.75" x14ac:dyDescent="0.2">
      <c r="A34" s="92" t="s">
        <v>336</v>
      </c>
      <c r="B34" s="99">
        <v>5</v>
      </c>
      <c r="C34" s="99">
        <v>2</v>
      </c>
    </row>
    <row r="35" spans="1:4" ht="31.5" x14ac:dyDescent="0.2">
      <c r="A35" s="92" t="s">
        <v>453</v>
      </c>
      <c r="B35" s="99">
        <v>5</v>
      </c>
      <c r="C35" s="99">
        <v>4</v>
      </c>
    </row>
    <row r="36" spans="1:4" ht="15.75" x14ac:dyDescent="0.2">
      <c r="A36" s="92" t="s">
        <v>176</v>
      </c>
      <c r="B36" s="99">
        <v>4</v>
      </c>
      <c r="C36" s="99">
        <v>4</v>
      </c>
    </row>
    <row r="37" spans="1:4" ht="15.75" x14ac:dyDescent="0.2">
      <c r="A37" s="92" t="s">
        <v>166</v>
      </c>
      <c r="B37" s="99">
        <v>3</v>
      </c>
      <c r="C37" s="99">
        <v>2</v>
      </c>
    </row>
    <row r="38" spans="1:4" ht="38.450000000000003" customHeight="1" x14ac:dyDescent="0.2">
      <c r="A38" s="371" t="s">
        <v>37</v>
      </c>
      <c r="B38" s="371"/>
      <c r="C38" s="371"/>
    </row>
    <row r="39" spans="1:4" ht="22.15" customHeight="1" x14ac:dyDescent="0.2">
      <c r="A39" s="93" t="s">
        <v>136</v>
      </c>
      <c r="B39" s="99">
        <v>129</v>
      </c>
      <c r="C39" s="99">
        <v>99</v>
      </c>
      <c r="D39" s="118"/>
    </row>
    <row r="40" spans="1:4" ht="22.15" customHeight="1" x14ac:dyDescent="0.2">
      <c r="A40" s="93" t="s">
        <v>454</v>
      </c>
      <c r="B40" s="99">
        <v>30</v>
      </c>
      <c r="C40" s="99">
        <v>25</v>
      </c>
    </row>
    <row r="41" spans="1:4" ht="22.15" customHeight="1" x14ac:dyDescent="0.2">
      <c r="A41" s="93" t="s">
        <v>144</v>
      </c>
      <c r="B41" s="99">
        <v>21</v>
      </c>
      <c r="C41" s="99">
        <v>15</v>
      </c>
      <c r="D41" s="118"/>
    </row>
    <row r="42" spans="1:4" ht="22.15" customHeight="1" x14ac:dyDescent="0.2">
      <c r="A42" s="93" t="s">
        <v>165</v>
      </c>
      <c r="B42" s="99">
        <v>9</v>
      </c>
      <c r="C42" s="99">
        <v>9</v>
      </c>
    </row>
    <row r="43" spans="1:4" ht="22.15" customHeight="1" x14ac:dyDescent="0.2">
      <c r="A43" s="93" t="s">
        <v>455</v>
      </c>
      <c r="B43" s="99">
        <v>9</v>
      </c>
      <c r="C43" s="99">
        <v>7</v>
      </c>
      <c r="D43" s="118"/>
    </row>
    <row r="44" spans="1:4" ht="22.15" customHeight="1" x14ac:dyDescent="0.2">
      <c r="A44" s="93" t="s">
        <v>456</v>
      </c>
      <c r="B44" s="99">
        <v>8</v>
      </c>
      <c r="C44" s="99">
        <v>8</v>
      </c>
    </row>
    <row r="45" spans="1:4" ht="22.15" customHeight="1" x14ac:dyDescent="0.2">
      <c r="A45" s="93" t="s">
        <v>182</v>
      </c>
      <c r="B45" s="99">
        <v>7</v>
      </c>
      <c r="C45" s="99">
        <v>6</v>
      </c>
      <c r="D45" s="118"/>
    </row>
    <row r="46" spans="1:4" ht="22.15" customHeight="1" x14ac:dyDescent="0.2">
      <c r="A46" s="93" t="s">
        <v>341</v>
      </c>
      <c r="B46" s="99">
        <v>5</v>
      </c>
      <c r="C46" s="99">
        <v>4</v>
      </c>
    </row>
    <row r="47" spans="1:4" ht="22.15" customHeight="1" x14ac:dyDescent="0.2">
      <c r="A47" s="93" t="s">
        <v>457</v>
      </c>
      <c r="B47" s="99">
        <v>5</v>
      </c>
      <c r="C47" s="99">
        <v>1</v>
      </c>
      <c r="D47" s="118"/>
    </row>
    <row r="48" spans="1:4" ht="22.15" customHeight="1" x14ac:dyDescent="0.2">
      <c r="A48" s="93" t="s">
        <v>458</v>
      </c>
      <c r="B48" s="99">
        <v>4</v>
      </c>
      <c r="C48" s="99">
        <v>4</v>
      </c>
    </row>
    <row r="49" spans="1:4" ht="22.15" customHeight="1" x14ac:dyDescent="0.2">
      <c r="A49" s="93" t="s">
        <v>413</v>
      </c>
      <c r="B49" s="99">
        <v>4</v>
      </c>
      <c r="C49" s="99">
        <v>3</v>
      </c>
      <c r="D49" s="118"/>
    </row>
    <row r="50" spans="1:4" ht="22.15" customHeight="1" x14ac:dyDescent="0.2">
      <c r="A50" s="93" t="s">
        <v>260</v>
      </c>
      <c r="B50" s="99">
        <v>4</v>
      </c>
      <c r="C50" s="99">
        <v>3</v>
      </c>
    </row>
    <row r="51" spans="1:4" ht="22.15" customHeight="1" x14ac:dyDescent="0.2">
      <c r="A51" s="93" t="s">
        <v>184</v>
      </c>
      <c r="B51" s="99">
        <v>4</v>
      </c>
      <c r="C51" s="99">
        <v>3</v>
      </c>
      <c r="D51" s="118"/>
    </row>
    <row r="52" spans="1:4" ht="22.15" customHeight="1" x14ac:dyDescent="0.2">
      <c r="A52" s="93" t="s">
        <v>358</v>
      </c>
      <c r="B52" s="99">
        <v>4</v>
      </c>
      <c r="C52" s="99">
        <v>3</v>
      </c>
    </row>
    <row r="53" spans="1:4" ht="22.15" customHeight="1" x14ac:dyDescent="0.2">
      <c r="A53" s="93" t="s">
        <v>414</v>
      </c>
      <c r="B53" s="99">
        <v>4</v>
      </c>
      <c r="C53" s="99">
        <v>3</v>
      </c>
      <c r="D53" s="118"/>
    </row>
    <row r="54" spans="1:4" ht="38.450000000000003" customHeight="1" x14ac:dyDescent="0.2">
      <c r="A54" s="371" t="s">
        <v>38</v>
      </c>
      <c r="B54" s="371"/>
      <c r="C54" s="371"/>
    </row>
    <row r="55" spans="1:4" ht="22.15" customHeight="1" x14ac:dyDescent="0.2">
      <c r="A55" s="92" t="s">
        <v>437</v>
      </c>
      <c r="B55" s="115">
        <v>69</v>
      </c>
      <c r="C55" s="115">
        <v>59</v>
      </c>
      <c r="D55" s="118"/>
    </row>
    <row r="56" spans="1:4" ht="22.15" customHeight="1" x14ac:dyDescent="0.2">
      <c r="A56" s="92" t="s">
        <v>152</v>
      </c>
      <c r="B56" s="99">
        <v>42</v>
      </c>
      <c r="C56" s="99">
        <v>33</v>
      </c>
    </row>
    <row r="57" spans="1:4" ht="22.15" customHeight="1" x14ac:dyDescent="0.2">
      <c r="A57" s="92" t="s">
        <v>148</v>
      </c>
      <c r="B57" s="99">
        <v>38</v>
      </c>
      <c r="C57" s="99">
        <v>29</v>
      </c>
      <c r="D57" s="118"/>
    </row>
    <row r="58" spans="1:4" ht="22.15" customHeight="1" x14ac:dyDescent="0.2">
      <c r="A58" s="92" t="s">
        <v>187</v>
      </c>
      <c r="B58" s="94">
        <v>22</v>
      </c>
      <c r="C58" s="94">
        <v>16</v>
      </c>
    </row>
    <row r="59" spans="1:4" ht="22.15" customHeight="1" x14ac:dyDescent="0.2">
      <c r="A59" s="92" t="s">
        <v>190</v>
      </c>
      <c r="B59" s="99">
        <v>21</v>
      </c>
      <c r="C59" s="99">
        <v>20</v>
      </c>
      <c r="D59" s="118"/>
    </row>
    <row r="60" spans="1:4" ht="22.15" customHeight="1" x14ac:dyDescent="0.2">
      <c r="A60" s="92" t="s">
        <v>186</v>
      </c>
      <c r="B60" s="99">
        <v>19</v>
      </c>
      <c r="C60" s="99">
        <v>15</v>
      </c>
    </row>
    <row r="61" spans="1:4" ht="22.15" customHeight="1" x14ac:dyDescent="0.2">
      <c r="A61" s="92" t="s">
        <v>460</v>
      </c>
      <c r="B61" s="99">
        <v>16</v>
      </c>
      <c r="C61" s="99">
        <v>15</v>
      </c>
      <c r="D61" s="118"/>
    </row>
    <row r="62" spans="1:4" ht="22.15" customHeight="1" x14ac:dyDescent="0.2">
      <c r="A62" s="92" t="s">
        <v>459</v>
      </c>
      <c r="B62" s="99">
        <v>16</v>
      </c>
      <c r="C62" s="99">
        <v>10</v>
      </c>
    </row>
    <row r="63" spans="1:4" ht="22.15" customHeight="1" x14ac:dyDescent="0.2">
      <c r="A63" s="92" t="s">
        <v>167</v>
      </c>
      <c r="B63" s="99">
        <v>14</v>
      </c>
      <c r="C63" s="99">
        <v>11</v>
      </c>
      <c r="D63" s="118"/>
    </row>
    <row r="64" spans="1:4" ht="17.25" customHeight="1" x14ac:dyDescent="0.2">
      <c r="A64" s="92" t="s">
        <v>189</v>
      </c>
      <c r="B64" s="99">
        <v>11</v>
      </c>
      <c r="C64" s="99">
        <v>10</v>
      </c>
    </row>
    <row r="65" spans="1:4" ht="29.25" customHeight="1" x14ac:dyDescent="0.2">
      <c r="A65" s="92" t="s">
        <v>191</v>
      </c>
      <c r="B65" s="99">
        <v>10</v>
      </c>
      <c r="C65" s="99">
        <v>7</v>
      </c>
    </row>
    <row r="66" spans="1:4" ht="15.75" customHeight="1" x14ac:dyDescent="0.2">
      <c r="A66" s="92" t="s">
        <v>188</v>
      </c>
      <c r="B66" s="99">
        <v>9</v>
      </c>
      <c r="C66" s="99">
        <v>6</v>
      </c>
      <c r="D66" s="118"/>
    </row>
    <row r="67" spans="1:4" ht="21" customHeight="1" x14ac:dyDescent="0.2">
      <c r="A67" s="92" t="s">
        <v>261</v>
      </c>
      <c r="B67" s="99">
        <v>8</v>
      </c>
      <c r="C67" s="99">
        <v>8</v>
      </c>
    </row>
    <row r="68" spans="1:4" ht="21" customHeight="1" x14ac:dyDescent="0.2">
      <c r="A68" s="92" t="s">
        <v>299</v>
      </c>
      <c r="B68" s="99">
        <v>8</v>
      </c>
      <c r="C68" s="99">
        <v>8</v>
      </c>
      <c r="D68" s="118"/>
    </row>
    <row r="69" spans="1:4" ht="15.75" x14ac:dyDescent="0.2">
      <c r="A69" s="92" t="s">
        <v>461</v>
      </c>
      <c r="B69" s="99">
        <v>6</v>
      </c>
      <c r="C69" s="99">
        <v>3</v>
      </c>
    </row>
    <row r="70" spans="1:4" ht="38.450000000000003" customHeight="1" x14ac:dyDescent="0.2">
      <c r="A70" s="371" t="s">
        <v>39</v>
      </c>
      <c r="B70" s="371"/>
      <c r="C70" s="371"/>
    </row>
    <row r="71" spans="1:4" ht="15.75" x14ac:dyDescent="0.2">
      <c r="A71" s="92" t="s">
        <v>134</v>
      </c>
      <c r="B71" s="99">
        <v>382</v>
      </c>
      <c r="C71" s="99">
        <v>325</v>
      </c>
      <c r="D71" s="118"/>
    </row>
    <row r="72" spans="1:4" ht="15.75" x14ac:dyDescent="0.2">
      <c r="A72" s="92" t="s">
        <v>135</v>
      </c>
      <c r="B72" s="99">
        <v>166</v>
      </c>
      <c r="C72" s="99">
        <v>137</v>
      </c>
    </row>
    <row r="73" spans="1:4" ht="15.75" x14ac:dyDescent="0.2">
      <c r="A73" s="92" t="s">
        <v>143</v>
      </c>
      <c r="B73" s="99">
        <v>148</v>
      </c>
      <c r="C73" s="99">
        <v>117</v>
      </c>
      <c r="D73" s="118"/>
    </row>
    <row r="74" spans="1:4" ht="15.75" x14ac:dyDescent="0.2">
      <c r="A74" s="92" t="s">
        <v>440</v>
      </c>
      <c r="B74" s="99">
        <v>127</v>
      </c>
      <c r="C74" s="99">
        <v>100</v>
      </c>
    </row>
    <row r="75" spans="1:4" ht="63" x14ac:dyDescent="0.2">
      <c r="A75" s="92" t="s">
        <v>438</v>
      </c>
      <c r="B75" s="99">
        <v>66</v>
      </c>
      <c r="C75" s="99">
        <v>51</v>
      </c>
      <c r="D75" s="118"/>
    </row>
    <row r="76" spans="1:4" ht="15.75" x14ac:dyDescent="0.2">
      <c r="A76" s="92" t="s">
        <v>192</v>
      </c>
      <c r="B76" s="99">
        <v>61</v>
      </c>
      <c r="C76" s="99">
        <v>54</v>
      </c>
    </row>
    <row r="77" spans="1:4" ht="15.75" x14ac:dyDescent="0.2">
      <c r="A77" s="92" t="s">
        <v>160</v>
      </c>
      <c r="B77" s="99">
        <v>28</v>
      </c>
      <c r="C77" s="99">
        <v>20</v>
      </c>
      <c r="D77" s="118"/>
    </row>
    <row r="78" spans="1:4" ht="15.75" x14ac:dyDescent="0.2">
      <c r="A78" s="92" t="s">
        <v>151</v>
      </c>
      <c r="B78" s="99">
        <v>27</v>
      </c>
      <c r="C78" s="99">
        <v>26</v>
      </c>
    </row>
    <row r="79" spans="1:4" ht="15.75" x14ac:dyDescent="0.2">
      <c r="A79" s="92" t="s">
        <v>162</v>
      </c>
      <c r="B79" s="99">
        <v>22</v>
      </c>
      <c r="C79" s="99">
        <v>16</v>
      </c>
      <c r="D79" s="118"/>
    </row>
    <row r="80" spans="1:4" ht="15.75" x14ac:dyDescent="0.2">
      <c r="A80" s="92" t="s">
        <v>140</v>
      </c>
      <c r="B80" s="99">
        <v>19</v>
      </c>
      <c r="C80" s="99">
        <v>17</v>
      </c>
    </row>
    <row r="81" spans="1:4" ht="15.75" x14ac:dyDescent="0.2">
      <c r="A81" s="92" t="s">
        <v>155</v>
      </c>
      <c r="B81" s="99">
        <v>13</v>
      </c>
      <c r="C81" s="99">
        <v>13</v>
      </c>
      <c r="D81" s="118"/>
    </row>
    <row r="82" spans="1:4" ht="31.5" x14ac:dyDescent="0.2">
      <c r="A82" s="92" t="s">
        <v>463</v>
      </c>
      <c r="B82" s="99">
        <v>13</v>
      </c>
      <c r="C82" s="99">
        <v>12</v>
      </c>
    </row>
    <row r="83" spans="1:4" ht="15.75" x14ac:dyDescent="0.2">
      <c r="A83" s="92" t="s">
        <v>193</v>
      </c>
      <c r="B83" s="99">
        <v>13</v>
      </c>
      <c r="C83" s="99">
        <v>11</v>
      </c>
    </row>
    <row r="84" spans="1:4" ht="15.75" x14ac:dyDescent="0.2">
      <c r="A84" s="92" t="s">
        <v>330</v>
      </c>
      <c r="B84" s="99">
        <v>12</v>
      </c>
      <c r="C84" s="99">
        <v>8</v>
      </c>
      <c r="D84" s="118"/>
    </row>
    <row r="85" spans="1:4" ht="15.75" x14ac:dyDescent="0.2">
      <c r="A85" s="92" t="s">
        <v>307</v>
      </c>
      <c r="B85" s="99">
        <v>6</v>
      </c>
      <c r="C85" s="99">
        <v>4</v>
      </c>
    </row>
    <row r="86" spans="1:4" ht="38.450000000000003" customHeight="1" x14ac:dyDescent="0.2">
      <c r="A86" s="371" t="s">
        <v>99</v>
      </c>
      <c r="B86" s="371"/>
      <c r="C86" s="371"/>
    </row>
    <row r="87" spans="1:4" ht="31.5" x14ac:dyDescent="0.2">
      <c r="A87" s="92" t="s">
        <v>464</v>
      </c>
      <c r="B87" s="99">
        <v>119</v>
      </c>
      <c r="C87" s="99">
        <v>102</v>
      </c>
      <c r="D87" s="118"/>
    </row>
    <row r="88" spans="1:4" ht="15.75" x14ac:dyDescent="0.2">
      <c r="A88" s="92" t="s">
        <v>197</v>
      </c>
      <c r="B88" s="99">
        <v>70</v>
      </c>
      <c r="C88" s="99">
        <v>63</v>
      </c>
    </row>
    <row r="89" spans="1:4" ht="15.75" x14ac:dyDescent="0.2">
      <c r="A89" s="92" t="s">
        <v>168</v>
      </c>
      <c r="B89" s="99">
        <v>38</v>
      </c>
      <c r="C89" s="99">
        <v>35</v>
      </c>
      <c r="D89" s="118"/>
    </row>
    <row r="90" spans="1:4" ht="15.75" x14ac:dyDescent="0.2">
      <c r="A90" s="92" t="s">
        <v>195</v>
      </c>
      <c r="B90" s="99">
        <v>13</v>
      </c>
      <c r="C90" s="99">
        <v>13</v>
      </c>
    </row>
    <row r="91" spans="1:4" ht="15.75" x14ac:dyDescent="0.2">
      <c r="A91" s="92" t="s">
        <v>196</v>
      </c>
      <c r="B91" s="99">
        <v>8</v>
      </c>
      <c r="C91" s="99">
        <v>7</v>
      </c>
      <c r="D91" s="118"/>
    </row>
    <row r="92" spans="1:4" ht="31.5" x14ac:dyDescent="0.2">
      <c r="A92" s="92" t="s">
        <v>465</v>
      </c>
      <c r="B92" s="99">
        <v>8</v>
      </c>
      <c r="C92" s="99">
        <v>7</v>
      </c>
    </row>
    <row r="93" spans="1:4" ht="15.75" x14ac:dyDescent="0.2">
      <c r="A93" s="92" t="s">
        <v>199</v>
      </c>
      <c r="B93" s="99">
        <v>7</v>
      </c>
      <c r="C93" s="99">
        <v>6</v>
      </c>
      <c r="D93" s="118"/>
    </row>
    <row r="94" spans="1:4" ht="31.5" x14ac:dyDescent="0.2">
      <c r="A94" s="92" t="s">
        <v>466</v>
      </c>
      <c r="B94" s="99">
        <v>6</v>
      </c>
      <c r="C94" s="99">
        <v>6</v>
      </c>
    </row>
    <row r="95" spans="1:4" ht="15.75" x14ac:dyDescent="0.2">
      <c r="A95" s="92" t="s">
        <v>308</v>
      </c>
      <c r="B95" s="99">
        <v>5</v>
      </c>
      <c r="C95" s="99">
        <v>4</v>
      </c>
      <c r="D95" s="118"/>
    </row>
    <row r="96" spans="1:4" ht="15.75" x14ac:dyDescent="0.2">
      <c r="A96" s="92" t="s">
        <v>198</v>
      </c>
      <c r="B96" s="99">
        <v>5</v>
      </c>
      <c r="C96" s="99">
        <v>3</v>
      </c>
      <c r="D96" s="118"/>
    </row>
    <row r="97" spans="1:4" ht="15.75" x14ac:dyDescent="0.2">
      <c r="A97" s="92" t="s">
        <v>301</v>
      </c>
      <c r="B97" s="99">
        <v>4</v>
      </c>
      <c r="C97" s="99">
        <v>3</v>
      </c>
      <c r="D97" s="118"/>
    </row>
    <row r="98" spans="1:4" ht="15.75" x14ac:dyDescent="0.2">
      <c r="A98" s="92" t="s">
        <v>467</v>
      </c>
      <c r="B98" s="99">
        <v>4</v>
      </c>
      <c r="C98" s="99">
        <v>4</v>
      </c>
    </row>
    <row r="99" spans="1:4" ht="15.75" x14ac:dyDescent="0.2">
      <c r="A99" s="92" t="s">
        <v>313</v>
      </c>
      <c r="B99" s="99">
        <v>2</v>
      </c>
      <c r="C99" s="99">
        <v>2</v>
      </c>
      <c r="D99" s="118"/>
    </row>
    <row r="100" spans="1:4" ht="15.75" x14ac:dyDescent="0.2">
      <c r="A100" s="92" t="s">
        <v>265</v>
      </c>
      <c r="B100" s="99">
        <v>2</v>
      </c>
      <c r="C100" s="99">
        <v>2</v>
      </c>
    </row>
    <row r="101" spans="1:4" ht="15.75" x14ac:dyDescent="0.2">
      <c r="A101" s="92" t="s">
        <v>200</v>
      </c>
      <c r="B101" s="99">
        <v>2</v>
      </c>
      <c r="C101" s="99">
        <v>1</v>
      </c>
      <c r="D101" s="118"/>
    </row>
    <row r="102" spans="1:4" ht="38.450000000000003" customHeight="1" x14ac:dyDescent="0.2">
      <c r="A102" s="371" t="s">
        <v>41</v>
      </c>
      <c r="B102" s="371"/>
      <c r="C102" s="371"/>
    </row>
    <row r="103" spans="1:4" ht="15.75" x14ac:dyDescent="0.2">
      <c r="A103" s="92" t="s">
        <v>141</v>
      </c>
      <c r="B103" s="99">
        <v>43</v>
      </c>
      <c r="C103" s="99">
        <v>35</v>
      </c>
      <c r="D103" s="118"/>
    </row>
    <row r="104" spans="1:4" ht="15.75" x14ac:dyDescent="0.2">
      <c r="A104" s="92" t="s">
        <v>201</v>
      </c>
      <c r="B104" s="99">
        <v>24</v>
      </c>
      <c r="C104" s="99">
        <v>19</v>
      </c>
    </row>
    <row r="105" spans="1:4" ht="15.75" x14ac:dyDescent="0.2">
      <c r="A105" s="91" t="s">
        <v>263</v>
      </c>
      <c r="B105" s="99">
        <v>14</v>
      </c>
      <c r="C105" s="99">
        <v>10</v>
      </c>
      <c r="D105" s="118"/>
    </row>
    <row r="106" spans="1:4" ht="15.75" x14ac:dyDescent="0.2">
      <c r="A106" s="92" t="s">
        <v>269</v>
      </c>
      <c r="B106" s="99">
        <v>12</v>
      </c>
      <c r="C106" s="99">
        <v>8</v>
      </c>
    </row>
    <row r="107" spans="1:4" ht="15.75" x14ac:dyDescent="0.2">
      <c r="A107" s="92" t="s">
        <v>267</v>
      </c>
      <c r="B107" s="99">
        <v>12</v>
      </c>
      <c r="C107" s="99">
        <v>9</v>
      </c>
      <c r="D107" s="118"/>
    </row>
    <row r="108" spans="1:4" ht="31.5" x14ac:dyDescent="0.2">
      <c r="A108" s="92" t="s">
        <v>271</v>
      </c>
      <c r="B108" s="99">
        <v>8</v>
      </c>
      <c r="C108" s="99">
        <v>6</v>
      </c>
    </row>
    <row r="109" spans="1:4" ht="15.75" x14ac:dyDescent="0.2">
      <c r="A109" s="92" t="s">
        <v>347</v>
      </c>
      <c r="B109" s="99">
        <v>8</v>
      </c>
      <c r="C109" s="99">
        <v>6</v>
      </c>
      <c r="D109" s="118"/>
    </row>
    <row r="110" spans="1:4" ht="15.75" x14ac:dyDescent="0.2">
      <c r="A110" s="92" t="s">
        <v>311</v>
      </c>
      <c r="B110" s="99">
        <v>5</v>
      </c>
      <c r="C110" s="99">
        <v>3</v>
      </c>
    </row>
    <row r="111" spans="1:4" ht="15.75" x14ac:dyDescent="0.2">
      <c r="A111" s="92" t="s">
        <v>270</v>
      </c>
      <c r="B111" s="99">
        <v>5</v>
      </c>
      <c r="C111" s="99">
        <v>5</v>
      </c>
      <c r="D111" s="118"/>
    </row>
    <row r="112" spans="1:4" ht="15.75" x14ac:dyDescent="0.2">
      <c r="A112" s="92" t="s">
        <v>468</v>
      </c>
      <c r="B112" s="99">
        <v>4</v>
      </c>
      <c r="C112" s="99">
        <v>3</v>
      </c>
    </row>
    <row r="113" spans="1:4" ht="15.75" x14ac:dyDescent="0.2">
      <c r="A113" s="92" t="s">
        <v>469</v>
      </c>
      <c r="B113" s="99">
        <v>4</v>
      </c>
      <c r="C113" s="99">
        <v>3</v>
      </c>
      <c r="D113" s="118"/>
    </row>
    <row r="114" spans="1:4" ht="15.75" x14ac:dyDescent="0.2">
      <c r="A114" s="92" t="s">
        <v>266</v>
      </c>
      <c r="B114" s="99">
        <v>4</v>
      </c>
      <c r="C114" s="99">
        <v>4</v>
      </c>
      <c r="D114" s="118"/>
    </row>
    <row r="115" spans="1:4" ht="15.75" x14ac:dyDescent="0.2">
      <c r="A115" s="92" t="s">
        <v>268</v>
      </c>
      <c r="B115" s="99">
        <v>3</v>
      </c>
      <c r="C115" s="99">
        <v>3</v>
      </c>
    </row>
    <row r="116" spans="1:4" ht="15.75" x14ac:dyDescent="0.2">
      <c r="A116" s="92" t="s">
        <v>415</v>
      </c>
      <c r="B116" s="99">
        <v>3</v>
      </c>
      <c r="C116" s="99">
        <v>2</v>
      </c>
      <c r="D116" s="118"/>
    </row>
    <row r="117" spans="1:4" ht="31.5" x14ac:dyDescent="0.2">
      <c r="A117" s="92" t="s">
        <v>163</v>
      </c>
      <c r="B117" s="99">
        <v>2</v>
      </c>
      <c r="C117" s="99">
        <v>1</v>
      </c>
      <c r="D117" s="118"/>
    </row>
    <row r="118" spans="1:4" ht="63.75" customHeight="1" x14ac:dyDescent="0.2">
      <c r="A118" s="371" t="s">
        <v>42</v>
      </c>
      <c r="B118" s="371"/>
      <c r="C118" s="371"/>
    </row>
    <row r="119" spans="1:4" ht="15.75" x14ac:dyDescent="0.2">
      <c r="A119" s="92" t="s">
        <v>273</v>
      </c>
      <c r="B119" s="99">
        <v>7</v>
      </c>
      <c r="C119" s="99">
        <v>7</v>
      </c>
      <c r="D119" s="118"/>
    </row>
    <row r="120" spans="1:4" ht="15.75" x14ac:dyDescent="0.2">
      <c r="A120" s="92" t="s">
        <v>204</v>
      </c>
      <c r="B120" s="99">
        <v>6</v>
      </c>
      <c r="C120" s="99">
        <v>5</v>
      </c>
    </row>
    <row r="121" spans="1:4" ht="15.75" x14ac:dyDescent="0.2">
      <c r="A121" s="92" t="s">
        <v>207</v>
      </c>
      <c r="B121" s="99">
        <v>5</v>
      </c>
      <c r="C121" s="99">
        <v>3</v>
      </c>
      <c r="D121" s="118"/>
    </row>
    <row r="122" spans="1:4" ht="15.75" x14ac:dyDescent="0.2">
      <c r="A122" s="92" t="s">
        <v>348</v>
      </c>
      <c r="B122" s="99">
        <v>5</v>
      </c>
      <c r="C122" s="99">
        <v>5</v>
      </c>
    </row>
    <row r="123" spans="1:4" ht="15.75" x14ac:dyDescent="0.2">
      <c r="A123" s="92" t="s">
        <v>272</v>
      </c>
      <c r="B123" s="99">
        <v>4</v>
      </c>
      <c r="C123" s="99">
        <v>4</v>
      </c>
      <c r="D123" s="118"/>
    </row>
    <row r="124" spans="1:4" ht="15.75" x14ac:dyDescent="0.2">
      <c r="A124" s="92" t="s">
        <v>331</v>
      </c>
      <c r="B124" s="99">
        <v>4</v>
      </c>
      <c r="C124" s="99">
        <v>2</v>
      </c>
    </row>
    <row r="125" spans="1:4" ht="15.75" x14ac:dyDescent="0.2">
      <c r="A125" s="92" t="s">
        <v>416</v>
      </c>
      <c r="B125" s="99">
        <v>4</v>
      </c>
      <c r="C125" s="99">
        <v>3</v>
      </c>
      <c r="D125" s="118"/>
    </row>
    <row r="126" spans="1:4" ht="15.75" x14ac:dyDescent="0.2">
      <c r="A126" s="92" t="s">
        <v>309</v>
      </c>
      <c r="B126" s="99">
        <v>4</v>
      </c>
      <c r="C126" s="99">
        <v>4</v>
      </c>
    </row>
    <row r="127" spans="1:4" ht="15.75" x14ac:dyDescent="0.2">
      <c r="A127" s="92" t="s">
        <v>206</v>
      </c>
      <c r="B127" s="99">
        <v>4</v>
      </c>
      <c r="C127" s="99">
        <v>4</v>
      </c>
    </row>
    <row r="128" spans="1:4" ht="15.75" x14ac:dyDescent="0.2">
      <c r="A128" s="92" t="s">
        <v>361</v>
      </c>
      <c r="B128" s="99">
        <v>3</v>
      </c>
      <c r="C128" s="99">
        <v>3</v>
      </c>
      <c r="D128" s="118"/>
    </row>
    <row r="129" spans="1:4" ht="15.75" x14ac:dyDescent="0.2">
      <c r="A129" s="92" t="s">
        <v>205</v>
      </c>
      <c r="B129" s="99">
        <v>3</v>
      </c>
      <c r="C129" s="99">
        <v>2</v>
      </c>
    </row>
    <row r="130" spans="1:4" ht="47.25" x14ac:dyDescent="0.2">
      <c r="A130" s="92" t="s">
        <v>470</v>
      </c>
      <c r="B130" s="99">
        <v>3</v>
      </c>
      <c r="C130" s="99">
        <v>3</v>
      </c>
      <c r="D130" s="118"/>
    </row>
    <row r="131" spans="1:4" ht="15.75" x14ac:dyDescent="0.2">
      <c r="A131" s="92" t="s">
        <v>541</v>
      </c>
      <c r="B131" s="99">
        <v>2</v>
      </c>
      <c r="C131" s="99">
        <v>1</v>
      </c>
    </row>
    <row r="132" spans="1:4" ht="15.75" x14ac:dyDescent="0.2">
      <c r="A132" s="92" t="s">
        <v>305</v>
      </c>
      <c r="B132" s="99">
        <v>2</v>
      </c>
      <c r="C132" s="99">
        <v>1</v>
      </c>
      <c r="D132" s="118"/>
    </row>
    <row r="133" spans="1:4" ht="15.75" x14ac:dyDescent="0.2">
      <c r="A133" s="92" t="s">
        <v>471</v>
      </c>
      <c r="B133" s="99">
        <v>2</v>
      </c>
      <c r="C133" s="99">
        <v>2</v>
      </c>
    </row>
    <row r="134" spans="1:4" ht="38.450000000000003" customHeight="1" x14ac:dyDescent="0.2">
      <c r="A134" s="371" t="s">
        <v>101</v>
      </c>
      <c r="B134" s="371"/>
      <c r="C134" s="371"/>
    </row>
    <row r="135" spans="1:4" ht="19.899999999999999" customHeight="1" x14ac:dyDescent="0.2">
      <c r="A135" s="92" t="s">
        <v>133</v>
      </c>
      <c r="B135" s="99">
        <v>210</v>
      </c>
      <c r="C135" s="99">
        <v>165</v>
      </c>
      <c r="D135" s="118"/>
    </row>
    <row r="136" spans="1:4" ht="19.899999999999999" customHeight="1" x14ac:dyDescent="0.2">
      <c r="A136" s="92" t="s">
        <v>138</v>
      </c>
      <c r="B136" s="99">
        <v>151</v>
      </c>
      <c r="C136" s="99">
        <v>126</v>
      </c>
    </row>
    <row r="137" spans="1:4" ht="19.899999999999999" customHeight="1" x14ac:dyDescent="0.2">
      <c r="A137" s="92" t="s">
        <v>150</v>
      </c>
      <c r="B137" s="99">
        <v>43</v>
      </c>
      <c r="C137" s="99">
        <v>34</v>
      </c>
      <c r="D137" s="118"/>
    </row>
    <row r="138" spans="1:4" ht="19.899999999999999" customHeight="1" x14ac:dyDescent="0.2">
      <c r="A138" s="92" t="s">
        <v>149</v>
      </c>
      <c r="B138" s="99">
        <v>36</v>
      </c>
      <c r="C138" s="99">
        <v>30</v>
      </c>
    </row>
    <row r="139" spans="1:4" ht="19.899999999999999" customHeight="1" x14ac:dyDescent="0.2">
      <c r="A139" s="91" t="s">
        <v>158</v>
      </c>
      <c r="B139" s="99">
        <v>34</v>
      </c>
      <c r="C139" s="99">
        <v>30</v>
      </c>
      <c r="D139" s="118"/>
    </row>
    <row r="140" spans="1:4" ht="19.899999999999999" customHeight="1" x14ac:dyDescent="0.2">
      <c r="A140" s="92" t="s">
        <v>145</v>
      </c>
      <c r="B140" s="99">
        <v>22</v>
      </c>
      <c r="C140" s="99">
        <v>21</v>
      </c>
    </row>
    <row r="141" spans="1:4" ht="19.899999999999999" customHeight="1" x14ac:dyDescent="0.2">
      <c r="A141" s="92" t="s">
        <v>156</v>
      </c>
      <c r="B141" s="99">
        <v>20</v>
      </c>
      <c r="C141" s="99">
        <v>19</v>
      </c>
      <c r="D141" s="118"/>
    </row>
    <row r="142" spans="1:4" ht="19.899999999999999" customHeight="1" x14ac:dyDescent="0.2">
      <c r="A142" s="92" t="s">
        <v>146</v>
      </c>
      <c r="B142" s="99">
        <v>19</v>
      </c>
      <c r="C142" s="99">
        <v>19</v>
      </c>
    </row>
    <row r="143" spans="1:4" ht="19.899999999999999" customHeight="1" x14ac:dyDescent="0.2">
      <c r="A143" s="92" t="s">
        <v>153</v>
      </c>
      <c r="B143" s="99">
        <v>18</v>
      </c>
      <c r="C143" s="99">
        <v>15</v>
      </c>
      <c r="D143" s="118"/>
    </row>
    <row r="144" spans="1:4" ht="19.899999999999999" customHeight="1" x14ac:dyDescent="0.2">
      <c r="A144" s="92" t="s">
        <v>210</v>
      </c>
      <c r="B144" s="99">
        <v>14</v>
      </c>
      <c r="C144" s="99">
        <v>11</v>
      </c>
    </row>
    <row r="145" spans="1:4" ht="19.899999999999999" customHeight="1" x14ac:dyDescent="0.2">
      <c r="A145" s="92" t="s">
        <v>211</v>
      </c>
      <c r="B145" s="99">
        <v>12</v>
      </c>
      <c r="C145" s="99">
        <v>11</v>
      </c>
      <c r="D145" s="118"/>
    </row>
    <row r="146" spans="1:4" ht="19.899999999999999" customHeight="1" x14ac:dyDescent="0.2">
      <c r="A146" s="92" t="s">
        <v>209</v>
      </c>
      <c r="B146" s="99">
        <v>12</v>
      </c>
      <c r="C146" s="99">
        <v>11</v>
      </c>
    </row>
    <row r="147" spans="1:4" ht="19.899999999999999" customHeight="1" x14ac:dyDescent="0.2">
      <c r="A147" s="92" t="s">
        <v>312</v>
      </c>
      <c r="B147" s="99">
        <v>6</v>
      </c>
      <c r="C147" s="99">
        <v>5</v>
      </c>
      <c r="D147" s="118"/>
    </row>
    <row r="148" spans="1:4" ht="19.899999999999999" customHeight="1" x14ac:dyDescent="0.2">
      <c r="A148" s="92" t="s">
        <v>257</v>
      </c>
      <c r="B148" s="99">
        <v>5</v>
      </c>
      <c r="C148" s="99">
        <v>5</v>
      </c>
    </row>
    <row r="149" spans="1:4" ht="19.899999999999999" customHeight="1" x14ac:dyDescent="0.25">
      <c r="A149" s="264" t="s">
        <v>417</v>
      </c>
      <c r="B149" s="265">
        <v>4</v>
      </c>
      <c r="C149" s="265">
        <v>4</v>
      </c>
    </row>
  </sheetData>
  <mergeCells count="12">
    <mergeCell ref="A54:C54"/>
    <mergeCell ref="A134:C134"/>
    <mergeCell ref="A70:C70"/>
    <mergeCell ref="A86:C86"/>
    <mergeCell ref="A102:C102"/>
    <mergeCell ref="A118:C118"/>
    <mergeCell ref="A38:C38"/>
    <mergeCell ref="A2:C2"/>
    <mergeCell ref="A1:C1"/>
    <mergeCell ref="A3:C3"/>
    <mergeCell ref="A6:C6"/>
    <mergeCell ref="A22:C22"/>
  </mergeCells>
  <phoneticPr fontId="63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30"/>
  <sheetViews>
    <sheetView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78" customWidth="1"/>
    <col min="2" max="2" width="60.140625" style="83" customWidth="1"/>
    <col min="3" max="4" width="17" style="79" customWidth="1"/>
    <col min="5" max="16384" width="9.140625" style="79"/>
  </cols>
  <sheetData>
    <row r="1" spans="1:6" ht="20.25" x14ac:dyDescent="0.25">
      <c r="B1" s="368" t="s">
        <v>281</v>
      </c>
      <c r="C1" s="368"/>
      <c r="D1" s="368"/>
    </row>
    <row r="2" spans="1:6" ht="20.25" customHeight="1" x14ac:dyDescent="0.25">
      <c r="B2" s="368" t="s">
        <v>89</v>
      </c>
      <c r="C2" s="368"/>
      <c r="D2" s="368"/>
    </row>
    <row r="3" spans="1:6" ht="6" customHeight="1" x14ac:dyDescent="0.25"/>
    <row r="4" spans="1:6" s="80" customFormat="1" ht="48.6" customHeight="1" x14ac:dyDescent="0.25">
      <c r="A4" s="167"/>
      <c r="B4" s="112" t="s">
        <v>90</v>
      </c>
      <c r="C4" s="298" t="s">
        <v>515</v>
      </c>
      <c r="D4" s="299" t="s">
        <v>513</v>
      </c>
    </row>
    <row r="5" spans="1:6" s="189" customFormat="1" ht="31.5" x14ac:dyDescent="0.25">
      <c r="A5" s="81">
        <v>1</v>
      </c>
      <c r="B5" s="124" t="s">
        <v>444</v>
      </c>
      <c r="C5" s="115">
        <v>326</v>
      </c>
      <c r="D5" s="115">
        <v>279</v>
      </c>
      <c r="F5" s="190"/>
    </row>
    <row r="6" spans="1:6" s="189" customFormat="1" x14ac:dyDescent="0.25">
      <c r="A6" s="81">
        <v>2</v>
      </c>
      <c r="B6" s="124" t="s">
        <v>132</v>
      </c>
      <c r="C6" s="115">
        <v>281</v>
      </c>
      <c r="D6" s="115">
        <v>233</v>
      </c>
      <c r="F6" s="190"/>
    </row>
    <row r="7" spans="1:6" s="189" customFormat="1" ht="31.5" x14ac:dyDescent="0.25">
      <c r="A7" s="81">
        <v>3</v>
      </c>
      <c r="B7" s="124" t="s">
        <v>464</v>
      </c>
      <c r="C7" s="115">
        <v>213</v>
      </c>
      <c r="D7" s="115">
        <v>172</v>
      </c>
      <c r="F7" s="190"/>
    </row>
    <row r="8" spans="1:6" s="189" customFormat="1" x14ac:dyDescent="0.25">
      <c r="A8" s="81">
        <v>4</v>
      </c>
      <c r="B8" s="124" t="s">
        <v>133</v>
      </c>
      <c r="C8" s="115">
        <v>196</v>
      </c>
      <c r="D8" s="115">
        <v>174</v>
      </c>
      <c r="F8" s="190"/>
    </row>
    <row r="9" spans="1:6" s="189" customFormat="1" x14ac:dyDescent="0.25">
      <c r="A9" s="81">
        <v>5</v>
      </c>
      <c r="B9" s="124" t="s">
        <v>140</v>
      </c>
      <c r="C9" s="115">
        <v>160</v>
      </c>
      <c r="D9" s="115">
        <v>138</v>
      </c>
      <c r="F9" s="190"/>
    </row>
    <row r="10" spans="1:6" s="189" customFormat="1" x14ac:dyDescent="0.25">
      <c r="A10" s="81">
        <v>6</v>
      </c>
      <c r="B10" s="124" t="s">
        <v>146</v>
      </c>
      <c r="C10" s="115">
        <v>115</v>
      </c>
      <c r="D10" s="115">
        <v>108</v>
      </c>
      <c r="F10" s="190"/>
    </row>
    <row r="11" spans="1:6" s="189" customFormat="1" x14ac:dyDescent="0.25">
      <c r="A11" s="81">
        <v>7</v>
      </c>
      <c r="B11" s="124" t="s">
        <v>137</v>
      </c>
      <c r="C11" s="115">
        <v>99</v>
      </c>
      <c r="D11" s="115">
        <v>85</v>
      </c>
      <c r="F11" s="190"/>
    </row>
    <row r="12" spans="1:6" s="189" customFormat="1" x14ac:dyDescent="0.25">
      <c r="A12" s="81">
        <v>8</v>
      </c>
      <c r="B12" s="124" t="s">
        <v>276</v>
      </c>
      <c r="C12" s="115">
        <v>65</v>
      </c>
      <c r="D12" s="115">
        <v>57</v>
      </c>
      <c r="F12" s="190"/>
    </row>
    <row r="13" spans="1:6" s="189" customFormat="1" x14ac:dyDescent="0.25">
      <c r="A13" s="81">
        <v>9</v>
      </c>
      <c r="B13" s="124" t="s">
        <v>142</v>
      </c>
      <c r="C13" s="115">
        <v>45</v>
      </c>
      <c r="D13" s="115">
        <v>40</v>
      </c>
      <c r="F13" s="190"/>
    </row>
    <row r="14" spans="1:6" s="189" customFormat="1" x14ac:dyDescent="0.25">
      <c r="A14" s="81">
        <v>10</v>
      </c>
      <c r="B14" s="124" t="s">
        <v>197</v>
      </c>
      <c r="C14" s="115">
        <v>36</v>
      </c>
      <c r="D14" s="115">
        <v>33</v>
      </c>
      <c r="F14" s="190"/>
    </row>
    <row r="15" spans="1:6" s="189" customFormat="1" x14ac:dyDescent="0.25">
      <c r="A15" s="81">
        <v>11</v>
      </c>
      <c r="B15" s="124" t="s">
        <v>168</v>
      </c>
      <c r="C15" s="115">
        <v>35</v>
      </c>
      <c r="D15" s="115">
        <v>32</v>
      </c>
      <c r="F15" s="190"/>
    </row>
    <row r="16" spans="1:6" s="189" customFormat="1" x14ac:dyDescent="0.25">
      <c r="A16" s="81">
        <v>12</v>
      </c>
      <c r="B16" s="124" t="s">
        <v>255</v>
      </c>
      <c r="C16" s="115">
        <v>33</v>
      </c>
      <c r="D16" s="115">
        <v>29</v>
      </c>
      <c r="F16" s="190"/>
    </row>
    <row r="17" spans="1:6" s="189" customFormat="1" x14ac:dyDescent="0.25">
      <c r="A17" s="81">
        <v>13</v>
      </c>
      <c r="B17" s="124" t="s">
        <v>442</v>
      </c>
      <c r="C17" s="115">
        <v>32</v>
      </c>
      <c r="D17" s="115">
        <v>26</v>
      </c>
      <c r="F17" s="190"/>
    </row>
    <row r="18" spans="1:6" s="189" customFormat="1" x14ac:dyDescent="0.25">
      <c r="A18" s="81">
        <v>14</v>
      </c>
      <c r="B18" s="124" t="s">
        <v>304</v>
      </c>
      <c r="C18" s="115">
        <v>31</v>
      </c>
      <c r="D18" s="115">
        <v>27</v>
      </c>
      <c r="F18" s="190"/>
    </row>
    <row r="19" spans="1:6" s="189" customFormat="1" x14ac:dyDescent="0.25">
      <c r="A19" s="81">
        <v>15</v>
      </c>
      <c r="B19" s="124" t="s">
        <v>143</v>
      </c>
      <c r="C19" s="115">
        <v>29</v>
      </c>
      <c r="D19" s="115">
        <v>25</v>
      </c>
      <c r="F19" s="190"/>
    </row>
    <row r="20" spans="1:6" s="189" customFormat="1" x14ac:dyDescent="0.25">
      <c r="A20" s="81">
        <v>16</v>
      </c>
      <c r="B20" s="124" t="s">
        <v>134</v>
      </c>
      <c r="C20" s="115">
        <v>28</v>
      </c>
      <c r="D20" s="115">
        <v>23</v>
      </c>
      <c r="F20" s="190"/>
    </row>
    <row r="21" spans="1:6" s="189" customFormat="1" x14ac:dyDescent="0.25">
      <c r="A21" s="81">
        <v>17</v>
      </c>
      <c r="B21" s="124" t="s">
        <v>306</v>
      </c>
      <c r="C21" s="115">
        <v>25</v>
      </c>
      <c r="D21" s="115">
        <v>21</v>
      </c>
      <c r="F21" s="190"/>
    </row>
    <row r="22" spans="1:6" s="189" customFormat="1" x14ac:dyDescent="0.25">
      <c r="A22" s="81">
        <v>18</v>
      </c>
      <c r="B22" s="124" t="s">
        <v>440</v>
      </c>
      <c r="C22" s="115">
        <v>24</v>
      </c>
      <c r="D22" s="115">
        <v>17</v>
      </c>
      <c r="F22" s="190"/>
    </row>
    <row r="23" spans="1:6" s="189" customFormat="1" x14ac:dyDescent="0.25">
      <c r="A23" s="81">
        <v>19</v>
      </c>
      <c r="B23" s="124" t="s">
        <v>485</v>
      </c>
      <c r="C23" s="115">
        <v>22</v>
      </c>
      <c r="D23" s="115">
        <v>17</v>
      </c>
      <c r="F23" s="190"/>
    </row>
    <row r="24" spans="1:6" s="189" customFormat="1" ht="31.5" x14ac:dyDescent="0.25">
      <c r="A24" s="81">
        <v>20</v>
      </c>
      <c r="B24" s="124" t="s">
        <v>147</v>
      </c>
      <c r="C24" s="115">
        <v>21</v>
      </c>
      <c r="D24" s="115">
        <v>17</v>
      </c>
      <c r="F24" s="190"/>
    </row>
    <row r="25" spans="1:6" s="189" customFormat="1" x14ac:dyDescent="0.25">
      <c r="A25" s="81">
        <v>21</v>
      </c>
      <c r="B25" s="124" t="s">
        <v>303</v>
      </c>
      <c r="C25" s="115">
        <v>21</v>
      </c>
      <c r="D25" s="115">
        <v>20</v>
      </c>
      <c r="F25" s="190"/>
    </row>
    <row r="26" spans="1:6" s="189" customFormat="1" x14ac:dyDescent="0.25">
      <c r="A26" s="81">
        <v>22</v>
      </c>
      <c r="B26" s="124" t="s">
        <v>139</v>
      </c>
      <c r="C26" s="115">
        <v>20</v>
      </c>
      <c r="D26" s="115">
        <v>18</v>
      </c>
      <c r="F26" s="190"/>
    </row>
    <row r="27" spans="1:6" s="189" customFormat="1" x14ac:dyDescent="0.25">
      <c r="A27" s="81">
        <v>23</v>
      </c>
      <c r="B27" s="124" t="s">
        <v>153</v>
      </c>
      <c r="C27" s="115">
        <v>19</v>
      </c>
      <c r="D27" s="115">
        <v>18</v>
      </c>
      <c r="F27" s="190"/>
    </row>
    <row r="28" spans="1:6" s="189" customFormat="1" ht="31.5" x14ac:dyDescent="0.25">
      <c r="A28" s="81">
        <v>24</v>
      </c>
      <c r="B28" s="124" t="s">
        <v>163</v>
      </c>
      <c r="C28" s="115">
        <v>18</v>
      </c>
      <c r="D28" s="115">
        <v>17</v>
      </c>
      <c r="F28" s="190"/>
    </row>
    <row r="29" spans="1:6" s="189" customFormat="1" ht="31.5" x14ac:dyDescent="0.25">
      <c r="A29" s="81">
        <v>25</v>
      </c>
      <c r="B29" s="124" t="s">
        <v>203</v>
      </c>
      <c r="C29" s="115">
        <v>18</v>
      </c>
      <c r="D29" s="115">
        <v>16</v>
      </c>
      <c r="F29" s="190"/>
    </row>
    <row r="30" spans="1:6" s="189" customFormat="1" x14ac:dyDescent="0.25">
      <c r="A30" s="81">
        <v>26</v>
      </c>
      <c r="B30" s="124" t="s">
        <v>204</v>
      </c>
      <c r="C30" s="115">
        <v>18</v>
      </c>
      <c r="D30" s="115">
        <v>16</v>
      </c>
      <c r="F30" s="190"/>
    </row>
    <row r="31" spans="1:6" s="189" customFormat="1" x14ac:dyDescent="0.25">
      <c r="A31" s="81">
        <v>27</v>
      </c>
      <c r="B31" s="124" t="s">
        <v>207</v>
      </c>
      <c r="C31" s="115">
        <v>18</v>
      </c>
      <c r="D31" s="115">
        <v>13</v>
      </c>
      <c r="F31" s="190"/>
    </row>
    <row r="32" spans="1:6" s="189" customFormat="1" x14ac:dyDescent="0.25">
      <c r="A32" s="81">
        <v>28</v>
      </c>
      <c r="B32" s="124" t="s">
        <v>149</v>
      </c>
      <c r="C32" s="115">
        <v>18</v>
      </c>
      <c r="D32" s="115">
        <v>15</v>
      </c>
      <c r="F32" s="190"/>
    </row>
    <row r="33" spans="1:6" s="189" customFormat="1" x14ac:dyDescent="0.25">
      <c r="A33" s="81">
        <v>29</v>
      </c>
      <c r="B33" s="124" t="s">
        <v>433</v>
      </c>
      <c r="C33" s="115">
        <v>16</v>
      </c>
      <c r="D33" s="115">
        <v>13</v>
      </c>
      <c r="F33" s="190"/>
    </row>
    <row r="34" spans="1:6" s="189" customFormat="1" x14ac:dyDescent="0.25">
      <c r="A34" s="81">
        <v>30</v>
      </c>
      <c r="B34" s="124" t="s">
        <v>208</v>
      </c>
      <c r="C34" s="115">
        <v>16</v>
      </c>
      <c r="D34" s="115">
        <v>15</v>
      </c>
      <c r="F34" s="190"/>
    </row>
    <row r="35" spans="1:6" s="189" customFormat="1" ht="31.5" x14ac:dyDescent="0.25">
      <c r="A35" s="81">
        <v>31</v>
      </c>
      <c r="B35" s="124" t="s">
        <v>338</v>
      </c>
      <c r="C35" s="115">
        <v>14</v>
      </c>
      <c r="D35" s="115">
        <v>12</v>
      </c>
      <c r="F35" s="190"/>
    </row>
    <row r="36" spans="1:6" s="189" customFormat="1" x14ac:dyDescent="0.25">
      <c r="A36" s="81">
        <v>32</v>
      </c>
      <c r="B36" s="124" t="s">
        <v>264</v>
      </c>
      <c r="C36" s="115">
        <v>14</v>
      </c>
      <c r="D36" s="115">
        <v>11</v>
      </c>
      <c r="F36" s="190"/>
    </row>
    <row r="37" spans="1:6" s="189" customFormat="1" x14ac:dyDescent="0.25">
      <c r="A37" s="81">
        <v>33</v>
      </c>
      <c r="B37" s="124" t="s">
        <v>172</v>
      </c>
      <c r="C37" s="115">
        <v>13</v>
      </c>
      <c r="D37" s="115">
        <v>8</v>
      </c>
      <c r="F37" s="190"/>
    </row>
    <row r="38" spans="1:6" s="189" customFormat="1" x14ac:dyDescent="0.25">
      <c r="A38" s="81">
        <v>34</v>
      </c>
      <c r="B38" s="124" t="s">
        <v>170</v>
      </c>
      <c r="C38" s="115">
        <v>13</v>
      </c>
      <c r="D38" s="115">
        <v>10</v>
      </c>
      <c r="F38" s="190"/>
    </row>
    <row r="39" spans="1:6" s="189" customFormat="1" x14ac:dyDescent="0.25">
      <c r="A39" s="81">
        <v>35</v>
      </c>
      <c r="B39" s="124" t="s">
        <v>202</v>
      </c>
      <c r="C39" s="115">
        <v>13</v>
      </c>
      <c r="D39" s="115">
        <v>13</v>
      </c>
      <c r="F39" s="190"/>
    </row>
    <row r="40" spans="1:6" s="189" customFormat="1" x14ac:dyDescent="0.25">
      <c r="A40" s="81">
        <v>36</v>
      </c>
      <c r="B40" s="124" t="s">
        <v>184</v>
      </c>
      <c r="C40" s="115">
        <v>12</v>
      </c>
      <c r="D40" s="115">
        <v>9</v>
      </c>
      <c r="F40" s="190"/>
    </row>
    <row r="41" spans="1:6" s="189" customFormat="1" x14ac:dyDescent="0.25">
      <c r="A41" s="81">
        <v>37</v>
      </c>
      <c r="B41" s="124" t="s">
        <v>156</v>
      </c>
      <c r="C41" s="204">
        <v>12</v>
      </c>
      <c r="D41" s="204">
        <v>12</v>
      </c>
      <c r="F41" s="190"/>
    </row>
    <row r="42" spans="1:6" s="189" customFormat="1" x14ac:dyDescent="0.25">
      <c r="A42" s="81">
        <v>38</v>
      </c>
      <c r="B42" s="205" t="s">
        <v>150</v>
      </c>
      <c r="C42" s="204">
        <v>12</v>
      </c>
      <c r="D42" s="204">
        <v>9</v>
      </c>
      <c r="F42" s="190"/>
    </row>
    <row r="43" spans="1:6" s="189" customFormat="1" x14ac:dyDescent="0.25">
      <c r="A43" s="81">
        <v>39</v>
      </c>
      <c r="B43" s="124" t="s">
        <v>135</v>
      </c>
      <c r="C43" s="204">
        <v>11</v>
      </c>
      <c r="D43" s="204">
        <v>9</v>
      </c>
      <c r="F43" s="190"/>
    </row>
    <row r="44" spans="1:6" s="189" customFormat="1" x14ac:dyDescent="0.25">
      <c r="A44" s="81">
        <v>40</v>
      </c>
      <c r="B44" s="124" t="s">
        <v>262</v>
      </c>
      <c r="C44" s="204">
        <v>11</v>
      </c>
      <c r="D44" s="204">
        <v>11</v>
      </c>
      <c r="F44" s="190"/>
    </row>
    <row r="45" spans="1:6" s="189" customFormat="1" x14ac:dyDescent="0.25">
      <c r="A45" s="81">
        <v>41</v>
      </c>
      <c r="B45" s="124" t="s">
        <v>196</v>
      </c>
      <c r="C45" s="204">
        <v>11</v>
      </c>
      <c r="D45" s="204">
        <v>11</v>
      </c>
      <c r="F45" s="190"/>
    </row>
    <row r="46" spans="1:6" s="189" customFormat="1" x14ac:dyDescent="0.25">
      <c r="A46" s="81">
        <v>42</v>
      </c>
      <c r="B46" s="124" t="s">
        <v>256</v>
      </c>
      <c r="C46" s="204">
        <v>10</v>
      </c>
      <c r="D46" s="204">
        <v>9</v>
      </c>
      <c r="F46" s="190"/>
    </row>
    <row r="47" spans="1:6" s="189" customFormat="1" x14ac:dyDescent="0.25">
      <c r="A47" s="81">
        <v>43</v>
      </c>
      <c r="B47" s="205" t="s">
        <v>260</v>
      </c>
      <c r="C47" s="204">
        <v>10</v>
      </c>
      <c r="D47" s="204">
        <v>9</v>
      </c>
      <c r="F47" s="190"/>
    </row>
    <row r="48" spans="1:6" s="189" customFormat="1" x14ac:dyDescent="0.25">
      <c r="A48" s="81">
        <v>44</v>
      </c>
      <c r="B48" s="205" t="s">
        <v>185</v>
      </c>
      <c r="C48" s="204">
        <v>10</v>
      </c>
      <c r="D48" s="204">
        <v>7</v>
      </c>
      <c r="F48" s="190"/>
    </row>
    <row r="49" spans="1:6" s="189" customFormat="1" x14ac:dyDescent="0.25">
      <c r="A49" s="81">
        <v>45</v>
      </c>
      <c r="B49" s="205" t="s">
        <v>162</v>
      </c>
      <c r="C49" s="204">
        <v>10</v>
      </c>
      <c r="D49" s="204">
        <v>10</v>
      </c>
      <c r="F49" s="190"/>
    </row>
    <row r="50" spans="1:6" s="189" customFormat="1" x14ac:dyDescent="0.25">
      <c r="A50" s="81">
        <v>46</v>
      </c>
      <c r="B50" s="205" t="s">
        <v>205</v>
      </c>
      <c r="C50" s="204">
        <v>10</v>
      </c>
      <c r="D50" s="204">
        <v>9</v>
      </c>
      <c r="F50" s="190"/>
    </row>
    <row r="51" spans="1:6" s="189" customFormat="1" x14ac:dyDescent="0.25">
      <c r="A51" s="81">
        <v>47</v>
      </c>
      <c r="B51" s="205" t="s">
        <v>344</v>
      </c>
      <c r="C51" s="204">
        <v>10</v>
      </c>
      <c r="D51" s="204">
        <v>6</v>
      </c>
      <c r="F51" s="190"/>
    </row>
    <row r="52" spans="1:6" s="189" customFormat="1" x14ac:dyDescent="0.25">
      <c r="A52" s="81">
        <v>48</v>
      </c>
      <c r="B52" s="205" t="s">
        <v>328</v>
      </c>
      <c r="C52" s="204">
        <v>9</v>
      </c>
      <c r="D52" s="204">
        <v>9</v>
      </c>
      <c r="F52" s="190"/>
    </row>
    <row r="53" spans="1:6" s="189" customFormat="1" x14ac:dyDescent="0.25">
      <c r="A53" s="81">
        <v>49</v>
      </c>
      <c r="B53" s="205" t="s">
        <v>446</v>
      </c>
      <c r="C53" s="204">
        <v>9</v>
      </c>
      <c r="D53" s="204">
        <v>6</v>
      </c>
      <c r="F53" s="190"/>
    </row>
    <row r="54" spans="1:6" s="189" customFormat="1" x14ac:dyDescent="0.25">
      <c r="A54" s="81">
        <v>50</v>
      </c>
      <c r="B54" s="124" t="s">
        <v>154</v>
      </c>
      <c r="C54" s="81">
        <v>9</v>
      </c>
      <c r="D54" s="81">
        <v>7</v>
      </c>
      <c r="F54" s="190"/>
    </row>
    <row r="55" spans="1:6" ht="20.100000000000001" customHeight="1" x14ac:dyDescent="0.25"/>
    <row r="56" spans="1:6" ht="20.100000000000001" customHeight="1" x14ac:dyDescent="0.25"/>
    <row r="57" spans="1:6" ht="20.100000000000001" customHeight="1" x14ac:dyDescent="0.25"/>
    <row r="58" spans="1:6" ht="20.100000000000001" customHeight="1" x14ac:dyDescent="0.25"/>
    <row r="59" spans="1:6" ht="20.100000000000001" customHeight="1" x14ac:dyDescent="0.25"/>
    <row r="60" spans="1:6" ht="20.100000000000001" customHeight="1" x14ac:dyDescent="0.25"/>
    <row r="61" spans="1:6" ht="20.100000000000001" customHeight="1" x14ac:dyDescent="0.25"/>
    <row r="62" spans="1:6" ht="20.100000000000001" customHeight="1" x14ac:dyDescent="0.25"/>
    <row r="63" spans="1:6" ht="20.100000000000001" customHeight="1" x14ac:dyDescent="0.25"/>
    <row r="64" spans="1:6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</sheetData>
  <mergeCells count="2">
    <mergeCell ref="B1:D1"/>
    <mergeCell ref="B2:D2"/>
  </mergeCells>
  <phoneticPr fontId="63" type="noConversion"/>
  <printOptions horizontalCentered="1"/>
  <pageMargins left="0.23622047244094491" right="0.15748031496062992" top="0.5" bottom="0.19685039370078741" header="0.51181102362204722" footer="0.17"/>
  <pageSetup paperSize="9" scale="97" orientation="portrait" r:id="rId1"/>
  <headerFooter alignWithMargins="0"/>
  <rowBreaks count="1" manualBreakCount="1">
    <brk id="2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149"/>
  <sheetViews>
    <sheetView topLeftCell="A22" zoomScale="90" zoomScaleNormal="90" zoomScaleSheetLayoutView="90" workbookViewId="0">
      <selection activeCell="A135" sqref="A135:C149"/>
    </sheetView>
  </sheetViews>
  <sheetFormatPr defaultColWidth="8.85546875" defaultRowHeight="12.75" x14ac:dyDescent="0.2"/>
  <cols>
    <col min="1" max="1" width="43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 x14ac:dyDescent="0.3">
      <c r="A1" s="368" t="s">
        <v>282</v>
      </c>
      <c r="B1" s="368"/>
      <c r="C1" s="368"/>
    </row>
    <row r="2" spans="1:8" s="85" customFormat="1" ht="20.25" x14ac:dyDescent="0.3">
      <c r="A2" s="368" t="s">
        <v>125</v>
      </c>
      <c r="B2" s="368"/>
      <c r="C2" s="368"/>
    </row>
    <row r="3" spans="1:8" s="85" customFormat="1" ht="20.25" x14ac:dyDescent="0.3">
      <c r="A3" s="370" t="s">
        <v>97</v>
      </c>
      <c r="B3" s="370"/>
      <c r="C3" s="370"/>
    </row>
    <row r="4" spans="1:8" ht="8.25" customHeight="1" x14ac:dyDescent="0.2"/>
    <row r="5" spans="1:8" s="80" customFormat="1" ht="35.450000000000003" customHeight="1" x14ac:dyDescent="0.25">
      <c r="A5" s="112" t="s">
        <v>90</v>
      </c>
      <c r="B5" s="298" t="s">
        <v>515</v>
      </c>
      <c r="C5" s="299" t="s">
        <v>513</v>
      </c>
    </row>
    <row r="6" spans="1:8" ht="38.450000000000003" customHeight="1" x14ac:dyDescent="0.2">
      <c r="A6" s="371" t="s">
        <v>98</v>
      </c>
      <c r="B6" s="371"/>
      <c r="C6" s="371"/>
      <c r="H6" s="90"/>
    </row>
    <row r="7" spans="1:8" ht="15.75" x14ac:dyDescent="0.2">
      <c r="A7" s="131" t="s">
        <v>172</v>
      </c>
      <c r="B7" s="115">
        <v>13</v>
      </c>
      <c r="C7" s="115">
        <v>8</v>
      </c>
      <c r="D7" s="118"/>
      <c r="H7" s="90"/>
    </row>
    <row r="8" spans="1:8" ht="15.75" x14ac:dyDescent="0.2">
      <c r="A8" s="131" t="s">
        <v>170</v>
      </c>
      <c r="B8" s="115">
        <v>13</v>
      </c>
      <c r="C8" s="115">
        <v>10</v>
      </c>
    </row>
    <row r="9" spans="1:8" ht="31.5" x14ac:dyDescent="0.2">
      <c r="A9" s="131" t="s">
        <v>256</v>
      </c>
      <c r="B9" s="115">
        <v>10</v>
      </c>
      <c r="C9" s="115">
        <v>9</v>
      </c>
      <c r="D9" s="118"/>
    </row>
    <row r="10" spans="1:8" ht="15.75" x14ac:dyDescent="0.2">
      <c r="A10" s="131" t="s">
        <v>328</v>
      </c>
      <c r="B10" s="115">
        <v>9</v>
      </c>
      <c r="C10" s="115">
        <v>9</v>
      </c>
    </row>
    <row r="11" spans="1:8" ht="15.75" x14ac:dyDescent="0.2">
      <c r="A11" s="131" t="s">
        <v>446</v>
      </c>
      <c r="B11" s="115">
        <v>9</v>
      </c>
      <c r="C11" s="115">
        <v>6</v>
      </c>
      <c r="D11" s="118"/>
    </row>
    <row r="12" spans="1:8" ht="15.75" x14ac:dyDescent="0.2">
      <c r="A12" s="131" t="s">
        <v>154</v>
      </c>
      <c r="B12" s="115">
        <v>9</v>
      </c>
      <c r="C12" s="115">
        <v>7</v>
      </c>
    </row>
    <row r="13" spans="1:8" ht="31.5" x14ac:dyDescent="0.2">
      <c r="A13" s="131" t="s">
        <v>472</v>
      </c>
      <c r="B13" s="115">
        <v>8</v>
      </c>
      <c r="C13" s="115">
        <v>7</v>
      </c>
      <c r="D13" s="118"/>
    </row>
    <row r="14" spans="1:8" ht="15.75" x14ac:dyDescent="0.2">
      <c r="A14" s="128" t="s">
        <v>259</v>
      </c>
      <c r="B14" s="115">
        <v>8</v>
      </c>
      <c r="C14" s="115">
        <v>8</v>
      </c>
    </row>
    <row r="15" spans="1:8" ht="15.75" x14ac:dyDescent="0.2">
      <c r="A15" s="128" t="s">
        <v>171</v>
      </c>
      <c r="B15" s="115">
        <v>8</v>
      </c>
      <c r="C15" s="115">
        <v>8</v>
      </c>
      <c r="D15" s="118"/>
    </row>
    <row r="16" spans="1:8" ht="15.75" x14ac:dyDescent="0.2">
      <c r="A16" s="128" t="s">
        <v>169</v>
      </c>
      <c r="B16" s="115">
        <v>7</v>
      </c>
      <c r="C16" s="115">
        <v>3</v>
      </c>
    </row>
    <row r="17" spans="1:4" ht="15.75" x14ac:dyDescent="0.2">
      <c r="A17" s="128" t="s">
        <v>258</v>
      </c>
      <c r="B17" s="115">
        <v>6</v>
      </c>
      <c r="C17" s="115">
        <v>4</v>
      </c>
      <c r="D17" s="118"/>
    </row>
    <row r="18" spans="1:4" ht="15.75" x14ac:dyDescent="0.2">
      <c r="A18" s="131" t="s">
        <v>324</v>
      </c>
      <c r="B18" s="115">
        <v>5</v>
      </c>
      <c r="C18" s="115">
        <v>4</v>
      </c>
    </row>
    <row r="19" spans="1:4" ht="15.75" x14ac:dyDescent="0.2">
      <c r="A19" s="131" t="s">
        <v>174</v>
      </c>
      <c r="B19" s="115">
        <v>5</v>
      </c>
      <c r="C19" s="115">
        <v>5</v>
      </c>
      <c r="D19" s="118"/>
    </row>
    <row r="20" spans="1:4" ht="31.5" x14ac:dyDescent="0.2">
      <c r="A20" s="131" t="s">
        <v>473</v>
      </c>
      <c r="B20" s="115">
        <v>5</v>
      </c>
      <c r="C20" s="115">
        <v>5</v>
      </c>
    </row>
    <row r="21" spans="1:4" ht="15.75" x14ac:dyDescent="0.2">
      <c r="A21" s="131" t="s">
        <v>474</v>
      </c>
      <c r="B21" s="115">
        <v>4</v>
      </c>
      <c r="C21" s="115">
        <v>4</v>
      </c>
      <c r="D21" s="118"/>
    </row>
    <row r="22" spans="1:4" ht="38.450000000000003" customHeight="1" x14ac:dyDescent="0.2">
      <c r="A22" s="371" t="s">
        <v>36</v>
      </c>
      <c r="B22" s="371"/>
      <c r="C22" s="371"/>
    </row>
    <row r="23" spans="1:4" ht="31.5" x14ac:dyDescent="0.2">
      <c r="A23" s="92" t="s">
        <v>433</v>
      </c>
      <c r="B23" s="99">
        <v>16</v>
      </c>
      <c r="C23" s="99">
        <v>13</v>
      </c>
      <c r="D23" s="118"/>
    </row>
    <row r="24" spans="1:4" ht="18" customHeight="1" x14ac:dyDescent="0.2">
      <c r="A24" s="92" t="s">
        <v>176</v>
      </c>
      <c r="B24" s="99">
        <v>9</v>
      </c>
      <c r="C24" s="99">
        <v>7</v>
      </c>
    </row>
    <row r="25" spans="1:4" ht="18" customHeight="1" x14ac:dyDescent="0.2">
      <c r="A25" s="92" t="s">
        <v>166</v>
      </c>
      <c r="B25" s="99">
        <v>8</v>
      </c>
      <c r="C25" s="99">
        <v>6</v>
      </c>
      <c r="D25" s="118"/>
    </row>
    <row r="26" spans="1:4" ht="18" customHeight="1" x14ac:dyDescent="0.2">
      <c r="A26" s="92" t="s">
        <v>177</v>
      </c>
      <c r="B26" s="99">
        <v>8</v>
      </c>
      <c r="C26" s="99">
        <v>8</v>
      </c>
    </row>
    <row r="27" spans="1:4" ht="18" customHeight="1" x14ac:dyDescent="0.2">
      <c r="A27" s="92" t="s">
        <v>336</v>
      </c>
      <c r="B27" s="99">
        <v>6</v>
      </c>
      <c r="C27" s="99">
        <v>2</v>
      </c>
      <c r="D27" s="118"/>
    </row>
    <row r="28" spans="1:4" ht="15" customHeight="1" x14ac:dyDescent="0.2">
      <c r="A28" s="92" t="s">
        <v>475</v>
      </c>
      <c r="B28" s="99">
        <v>6</v>
      </c>
      <c r="C28" s="99">
        <v>5</v>
      </c>
    </row>
    <row r="29" spans="1:4" ht="18" customHeight="1" x14ac:dyDescent="0.2">
      <c r="A29" s="92" t="s">
        <v>448</v>
      </c>
      <c r="B29" s="99">
        <v>6</v>
      </c>
      <c r="C29" s="99">
        <v>6</v>
      </c>
      <c r="D29" s="118"/>
    </row>
    <row r="30" spans="1:4" ht="17.25" customHeight="1" x14ac:dyDescent="0.2">
      <c r="A30" s="92" t="s">
        <v>451</v>
      </c>
      <c r="B30" s="99">
        <v>6</v>
      </c>
      <c r="C30" s="99">
        <v>6</v>
      </c>
    </row>
    <row r="31" spans="1:4" ht="18" customHeight="1" x14ac:dyDescent="0.2">
      <c r="A31" s="92" t="s">
        <v>476</v>
      </c>
      <c r="B31" s="99">
        <v>5</v>
      </c>
      <c r="C31" s="99">
        <v>5</v>
      </c>
      <c r="D31" s="118"/>
    </row>
    <row r="32" spans="1:4" ht="18" customHeight="1" x14ac:dyDescent="0.2">
      <c r="A32" s="92" t="s">
        <v>434</v>
      </c>
      <c r="B32" s="99">
        <v>5</v>
      </c>
      <c r="C32" s="99">
        <v>5</v>
      </c>
    </row>
    <row r="33" spans="1:4" ht="18" customHeight="1" x14ac:dyDescent="0.2">
      <c r="A33" s="92" t="s">
        <v>342</v>
      </c>
      <c r="B33" s="99">
        <v>4</v>
      </c>
      <c r="C33" s="99">
        <v>4</v>
      </c>
      <c r="D33" s="118"/>
    </row>
    <row r="34" spans="1:4" ht="28.5" customHeight="1" x14ac:dyDescent="0.2">
      <c r="A34" s="92" t="s">
        <v>477</v>
      </c>
      <c r="B34" s="99">
        <v>4</v>
      </c>
      <c r="C34" s="99">
        <v>3</v>
      </c>
      <c r="D34" s="118"/>
    </row>
    <row r="35" spans="1:4" ht="18" customHeight="1" x14ac:dyDescent="0.2">
      <c r="A35" s="92" t="s">
        <v>178</v>
      </c>
      <c r="B35" s="99">
        <v>4</v>
      </c>
      <c r="C35" s="99">
        <v>2</v>
      </c>
      <c r="D35" s="118"/>
    </row>
    <row r="36" spans="1:4" ht="18" customHeight="1" x14ac:dyDescent="0.2">
      <c r="A36" s="92" t="s">
        <v>418</v>
      </c>
      <c r="B36" s="99">
        <v>3</v>
      </c>
      <c r="C36" s="99">
        <v>2</v>
      </c>
    </row>
    <row r="37" spans="1:4" ht="18" customHeight="1" x14ac:dyDescent="0.2">
      <c r="A37" s="92" t="s">
        <v>349</v>
      </c>
      <c r="B37" s="99">
        <v>3</v>
      </c>
      <c r="C37" s="99">
        <v>2</v>
      </c>
      <c r="D37" s="118"/>
    </row>
    <row r="38" spans="1:4" ht="38.450000000000003" customHeight="1" x14ac:dyDescent="0.2">
      <c r="A38" s="371" t="s">
        <v>37</v>
      </c>
      <c r="B38" s="371"/>
      <c r="C38" s="371"/>
    </row>
    <row r="39" spans="1:4" ht="21.75" customHeight="1" x14ac:dyDescent="0.2">
      <c r="A39" s="93" t="s">
        <v>184</v>
      </c>
      <c r="B39" s="99">
        <v>12</v>
      </c>
      <c r="C39" s="99">
        <v>9</v>
      </c>
      <c r="D39" s="118"/>
    </row>
    <row r="40" spans="1:4" ht="21.75" customHeight="1" x14ac:dyDescent="0.2">
      <c r="A40" s="93" t="s">
        <v>260</v>
      </c>
      <c r="B40" s="99">
        <v>10</v>
      </c>
      <c r="C40" s="99">
        <v>9</v>
      </c>
    </row>
    <row r="41" spans="1:4" ht="21.75" customHeight="1" x14ac:dyDescent="0.2">
      <c r="A41" s="93" t="s">
        <v>185</v>
      </c>
      <c r="B41" s="99">
        <v>10</v>
      </c>
      <c r="C41" s="99">
        <v>7</v>
      </c>
      <c r="D41" s="118"/>
    </row>
    <row r="42" spans="1:4" ht="21.75" customHeight="1" x14ac:dyDescent="0.2">
      <c r="A42" s="93" t="s">
        <v>181</v>
      </c>
      <c r="B42" s="99">
        <v>8</v>
      </c>
      <c r="C42" s="99">
        <v>7</v>
      </c>
    </row>
    <row r="43" spans="1:4" ht="21.75" customHeight="1" x14ac:dyDescent="0.2">
      <c r="A43" s="93" t="s">
        <v>144</v>
      </c>
      <c r="B43" s="99">
        <v>8</v>
      </c>
      <c r="C43" s="99">
        <v>7</v>
      </c>
      <c r="D43" s="118"/>
    </row>
    <row r="44" spans="1:4" ht="21.75" customHeight="1" x14ac:dyDescent="0.2">
      <c r="A44" s="93" t="s">
        <v>478</v>
      </c>
      <c r="B44" s="99">
        <v>8</v>
      </c>
      <c r="C44" s="99">
        <v>8</v>
      </c>
    </row>
    <row r="45" spans="1:4" ht="21.75" customHeight="1" x14ac:dyDescent="0.2">
      <c r="A45" s="93" t="s">
        <v>335</v>
      </c>
      <c r="B45" s="99">
        <v>7</v>
      </c>
      <c r="C45" s="99">
        <v>3</v>
      </c>
    </row>
    <row r="46" spans="1:4" ht="21.75" customHeight="1" x14ac:dyDescent="0.2">
      <c r="A46" s="93" t="s">
        <v>332</v>
      </c>
      <c r="B46" s="99">
        <v>5</v>
      </c>
      <c r="C46" s="99">
        <v>5</v>
      </c>
    </row>
    <row r="47" spans="1:4" ht="21.75" customHeight="1" x14ac:dyDescent="0.2">
      <c r="A47" s="93" t="s">
        <v>180</v>
      </c>
      <c r="B47" s="99">
        <v>5</v>
      </c>
      <c r="C47" s="99">
        <v>4</v>
      </c>
      <c r="D47" s="118"/>
    </row>
    <row r="48" spans="1:4" ht="21.75" customHeight="1" x14ac:dyDescent="0.2">
      <c r="A48" s="93" t="s">
        <v>183</v>
      </c>
      <c r="B48" s="99">
        <v>5</v>
      </c>
      <c r="C48" s="99">
        <v>4</v>
      </c>
    </row>
    <row r="49" spans="1:4" ht="21.75" customHeight="1" x14ac:dyDescent="0.2">
      <c r="A49" s="93" t="s">
        <v>419</v>
      </c>
      <c r="B49" s="99">
        <v>4</v>
      </c>
      <c r="C49" s="99">
        <v>4</v>
      </c>
      <c r="D49" s="118"/>
    </row>
    <row r="50" spans="1:4" ht="21.75" customHeight="1" x14ac:dyDescent="0.2">
      <c r="A50" s="93" t="s">
        <v>343</v>
      </c>
      <c r="B50" s="99">
        <v>4</v>
      </c>
      <c r="C50" s="99">
        <v>3</v>
      </c>
    </row>
    <row r="51" spans="1:4" ht="21.75" customHeight="1" x14ac:dyDescent="0.2">
      <c r="A51" s="93" t="s">
        <v>136</v>
      </c>
      <c r="B51" s="99">
        <v>4</v>
      </c>
      <c r="C51" s="99">
        <v>3</v>
      </c>
    </row>
    <row r="52" spans="1:4" ht="21.75" customHeight="1" x14ac:dyDescent="0.2">
      <c r="A52" s="93" t="s">
        <v>420</v>
      </c>
      <c r="B52" s="99">
        <v>3</v>
      </c>
      <c r="C52" s="99">
        <v>3</v>
      </c>
    </row>
    <row r="53" spans="1:4" ht="21.75" customHeight="1" x14ac:dyDescent="0.2">
      <c r="A53" s="93" t="s">
        <v>479</v>
      </c>
      <c r="B53" s="99">
        <v>3</v>
      </c>
      <c r="C53" s="99">
        <v>2</v>
      </c>
    </row>
    <row r="54" spans="1:4" ht="38.450000000000003" customHeight="1" x14ac:dyDescent="0.2">
      <c r="A54" s="371" t="s">
        <v>38</v>
      </c>
      <c r="B54" s="371"/>
      <c r="C54" s="371"/>
    </row>
    <row r="55" spans="1:4" ht="15.75" x14ac:dyDescent="0.2">
      <c r="A55" s="92" t="s">
        <v>460</v>
      </c>
      <c r="B55" s="115">
        <v>9</v>
      </c>
      <c r="C55" s="115">
        <v>7</v>
      </c>
      <c r="D55" s="118"/>
    </row>
    <row r="56" spans="1:4" ht="15.75" x14ac:dyDescent="0.2">
      <c r="A56" s="92" t="s">
        <v>152</v>
      </c>
      <c r="B56" s="99">
        <v>5</v>
      </c>
      <c r="C56" s="99">
        <v>4</v>
      </c>
    </row>
    <row r="57" spans="1:4" ht="15.75" x14ac:dyDescent="0.2">
      <c r="A57" s="92" t="s">
        <v>437</v>
      </c>
      <c r="B57" s="99">
        <v>4</v>
      </c>
      <c r="C57" s="99">
        <v>4</v>
      </c>
      <c r="D57" s="118"/>
    </row>
    <row r="58" spans="1:4" ht="15.75" x14ac:dyDescent="0.2">
      <c r="A58" s="92" t="s">
        <v>188</v>
      </c>
      <c r="B58" s="94">
        <v>4</v>
      </c>
      <c r="C58" s="94">
        <v>2</v>
      </c>
    </row>
    <row r="59" spans="1:4" ht="15.75" x14ac:dyDescent="0.2">
      <c r="A59" s="92" t="s">
        <v>186</v>
      </c>
      <c r="B59" s="99">
        <v>3</v>
      </c>
      <c r="C59" s="99">
        <v>3</v>
      </c>
      <c r="D59" s="118"/>
    </row>
    <row r="60" spans="1:4" ht="15.75" x14ac:dyDescent="0.2">
      <c r="A60" s="92" t="s">
        <v>346</v>
      </c>
      <c r="B60" s="99">
        <v>3</v>
      </c>
      <c r="C60" s="99">
        <v>2</v>
      </c>
    </row>
    <row r="61" spans="1:4" ht="15.75" x14ac:dyDescent="0.2">
      <c r="A61" s="92" t="s">
        <v>187</v>
      </c>
      <c r="B61" s="99">
        <v>3</v>
      </c>
      <c r="C61" s="99">
        <v>3</v>
      </c>
      <c r="D61" s="118"/>
    </row>
    <row r="62" spans="1:4" ht="15.75" x14ac:dyDescent="0.2">
      <c r="A62" s="92" t="s">
        <v>167</v>
      </c>
      <c r="B62" s="99">
        <v>2</v>
      </c>
      <c r="C62" s="99">
        <v>2</v>
      </c>
    </row>
    <row r="63" spans="1:4" ht="15.75" x14ac:dyDescent="0.2">
      <c r="A63" s="92" t="s">
        <v>421</v>
      </c>
      <c r="B63" s="99">
        <v>2</v>
      </c>
      <c r="C63" s="99">
        <v>1</v>
      </c>
      <c r="D63" s="118"/>
    </row>
    <row r="64" spans="1:4" ht="15.75" x14ac:dyDescent="0.2">
      <c r="A64" s="92" t="s">
        <v>148</v>
      </c>
      <c r="B64" s="99">
        <v>2</v>
      </c>
      <c r="C64" s="99">
        <v>2</v>
      </c>
    </row>
    <row r="65" spans="1:4" ht="15.75" x14ac:dyDescent="0.2">
      <c r="A65" s="92" t="s">
        <v>345</v>
      </c>
      <c r="B65" s="99">
        <v>2</v>
      </c>
      <c r="C65" s="99">
        <v>2</v>
      </c>
    </row>
    <row r="66" spans="1:4" ht="15.75" x14ac:dyDescent="0.2">
      <c r="A66" s="92" t="s">
        <v>274</v>
      </c>
      <c r="B66" s="99">
        <v>2</v>
      </c>
      <c r="C66" s="99">
        <v>2</v>
      </c>
    </row>
    <row r="67" spans="1:4" ht="21.75" customHeight="1" x14ac:dyDescent="0.2">
      <c r="A67" s="92" t="s">
        <v>412</v>
      </c>
      <c r="B67" s="99">
        <v>1</v>
      </c>
      <c r="C67" s="99">
        <v>1</v>
      </c>
    </row>
    <row r="68" spans="1:4" ht="15.75" x14ac:dyDescent="0.2">
      <c r="A68" s="92" t="s">
        <v>422</v>
      </c>
      <c r="B68" s="99">
        <v>1</v>
      </c>
      <c r="C68" s="99">
        <v>1</v>
      </c>
    </row>
    <row r="69" spans="1:4" ht="15.75" x14ac:dyDescent="0.2">
      <c r="A69" s="92" t="s">
        <v>368</v>
      </c>
      <c r="B69" s="99">
        <v>1</v>
      </c>
      <c r="C69" s="99">
        <v>1</v>
      </c>
    </row>
    <row r="70" spans="1:4" ht="38.450000000000003" customHeight="1" x14ac:dyDescent="0.2">
      <c r="A70" s="371" t="s">
        <v>39</v>
      </c>
      <c r="B70" s="371"/>
      <c r="C70" s="371"/>
    </row>
    <row r="71" spans="1:4" ht="15.75" x14ac:dyDescent="0.2">
      <c r="A71" s="92" t="s">
        <v>140</v>
      </c>
      <c r="B71" s="99">
        <v>160</v>
      </c>
      <c r="C71" s="99">
        <v>138</v>
      </c>
      <c r="D71" s="118"/>
    </row>
    <row r="72" spans="1:4" ht="15.75" x14ac:dyDescent="0.2">
      <c r="A72" s="92" t="s">
        <v>143</v>
      </c>
      <c r="B72" s="99">
        <v>29</v>
      </c>
      <c r="C72" s="99">
        <v>25</v>
      </c>
    </row>
    <row r="73" spans="1:4" ht="15.75" x14ac:dyDescent="0.2">
      <c r="A73" s="92" t="s">
        <v>134</v>
      </c>
      <c r="B73" s="99">
        <v>28</v>
      </c>
      <c r="C73" s="99">
        <v>23</v>
      </c>
      <c r="D73" s="118"/>
    </row>
    <row r="74" spans="1:4" ht="15.75" x14ac:dyDescent="0.2">
      <c r="A74" s="92" t="s">
        <v>306</v>
      </c>
      <c r="B74" s="99">
        <v>25</v>
      </c>
      <c r="C74" s="99">
        <v>21</v>
      </c>
    </row>
    <row r="75" spans="1:4" ht="15.75" x14ac:dyDescent="0.2">
      <c r="A75" s="92" t="s">
        <v>440</v>
      </c>
      <c r="B75" s="99">
        <v>24</v>
      </c>
      <c r="C75" s="99">
        <v>17</v>
      </c>
      <c r="D75" s="118"/>
    </row>
    <row r="76" spans="1:4" ht="15.75" x14ac:dyDescent="0.2">
      <c r="A76" s="92" t="s">
        <v>135</v>
      </c>
      <c r="B76" s="99">
        <v>11</v>
      </c>
      <c r="C76" s="99">
        <v>9</v>
      </c>
    </row>
    <row r="77" spans="1:4" ht="15.75" x14ac:dyDescent="0.2">
      <c r="A77" s="92" t="s">
        <v>262</v>
      </c>
      <c r="B77" s="99">
        <v>11</v>
      </c>
      <c r="C77" s="99">
        <v>11</v>
      </c>
      <c r="D77" s="118"/>
    </row>
    <row r="78" spans="1:4" ht="15.75" x14ac:dyDescent="0.2">
      <c r="A78" s="92" t="s">
        <v>162</v>
      </c>
      <c r="B78" s="99">
        <v>10</v>
      </c>
      <c r="C78" s="99">
        <v>10</v>
      </c>
    </row>
    <row r="79" spans="1:4" ht="15.75" x14ac:dyDescent="0.2">
      <c r="A79" s="92" t="s">
        <v>480</v>
      </c>
      <c r="B79" s="99">
        <v>6</v>
      </c>
      <c r="C79" s="99">
        <v>5</v>
      </c>
      <c r="D79" s="118"/>
    </row>
    <row r="80" spans="1:4" ht="15.75" x14ac:dyDescent="0.2">
      <c r="A80" s="92" t="s">
        <v>481</v>
      </c>
      <c r="B80" s="99">
        <v>3</v>
      </c>
      <c r="C80" s="99">
        <v>3</v>
      </c>
    </row>
    <row r="81" spans="1:4" ht="15.75" x14ac:dyDescent="0.2">
      <c r="A81" s="92" t="s">
        <v>193</v>
      </c>
      <c r="B81" s="99">
        <v>2</v>
      </c>
      <c r="C81" s="99">
        <v>2</v>
      </c>
      <c r="D81" s="118"/>
    </row>
    <row r="82" spans="1:4" ht="15.75" x14ac:dyDescent="0.2">
      <c r="A82" s="92" t="s">
        <v>439</v>
      </c>
      <c r="B82" s="99">
        <v>2</v>
      </c>
      <c r="C82" s="99">
        <v>0</v>
      </c>
    </row>
    <row r="83" spans="1:4" ht="15.75" x14ac:dyDescent="0.2">
      <c r="A83" s="92" t="s">
        <v>482</v>
      </c>
      <c r="B83" s="99">
        <v>2</v>
      </c>
      <c r="C83" s="99">
        <v>2</v>
      </c>
      <c r="D83" s="118"/>
    </row>
    <row r="84" spans="1:4" ht="15.75" x14ac:dyDescent="0.2">
      <c r="A84" s="92" t="s">
        <v>483</v>
      </c>
      <c r="B84" s="99">
        <v>2</v>
      </c>
      <c r="C84" s="99">
        <v>2</v>
      </c>
    </row>
    <row r="85" spans="1:4" ht="15.75" x14ac:dyDescent="0.2">
      <c r="A85" s="92" t="s">
        <v>330</v>
      </c>
      <c r="B85" s="99">
        <v>2</v>
      </c>
      <c r="C85" s="99">
        <v>1</v>
      </c>
      <c r="D85" s="118"/>
    </row>
    <row r="86" spans="1:4" ht="38.450000000000003" customHeight="1" x14ac:dyDescent="0.2">
      <c r="A86" s="371" t="s">
        <v>99</v>
      </c>
      <c r="B86" s="371"/>
      <c r="C86" s="371"/>
    </row>
    <row r="87" spans="1:4" ht="31.5" x14ac:dyDescent="0.2">
      <c r="A87" s="92" t="s">
        <v>464</v>
      </c>
      <c r="B87" s="99">
        <v>213</v>
      </c>
      <c r="C87" s="99">
        <v>172</v>
      </c>
      <c r="D87" s="118"/>
    </row>
    <row r="88" spans="1:4" ht="15.75" x14ac:dyDescent="0.2">
      <c r="A88" s="92" t="s">
        <v>197</v>
      </c>
      <c r="B88" s="99">
        <v>36</v>
      </c>
      <c r="C88" s="99">
        <v>33</v>
      </c>
    </row>
    <row r="89" spans="1:4" ht="15.75" x14ac:dyDescent="0.2">
      <c r="A89" s="92" t="s">
        <v>168</v>
      </c>
      <c r="B89" s="99">
        <v>35</v>
      </c>
      <c r="C89" s="99">
        <v>32</v>
      </c>
      <c r="D89" s="118"/>
    </row>
    <row r="90" spans="1:4" ht="15.75" x14ac:dyDescent="0.2">
      <c r="A90" s="92" t="s">
        <v>196</v>
      </c>
      <c r="B90" s="99">
        <v>11</v>
      </c>
      <c r="C90" s="99">
        <v>11</v>
      </c>
    </row>
    <row r="91" spans="1:4" ht="15.75" x14ac:dyDescent="0.2">
      <c r="A91" s="92" t="s">
        <v>194</v>
      </c>
      <c r="B91" s="99">
        <v>7</v>
      </c>
      <c r="C91" s="99">
        <v>7</v>
      </c>
      <c r="D91" s="118"/>
    </row>
    <row r="92" spans="1:4" ht="15.75" x14ac:dyDescent="0.2">
      <c r="A92" s="92" t="s">
        <v>300</v>
      </c>
      <c r="B92" s="99">
        <v>6</v>
      </c>
      <c r="C92" s="99">
        <v>5</v>
      </c>
    </row>
    <row r="93" spans="1:4" ht="15.75" x14ac:dyDescent="0.2">
      <c r="A93" s="92" t="s">
        <v>195</v>
      </c>
      <c r="B93" s="99">
        <v>3</v>
      </c>
      <c r="C93" s="99">
        <v>1</v>
      </c>
      <c r="D93" s="118"/>
    </row>
    <row r="94" spans="1:4" ht="47.25" x14ac:dyDescent="0.2">
      <c r="A94" s="92" t="s">
        <v>484</v>
      </c>
      <c r="B94" s="99">
        <v>3</v>
      </c>
      <c r="C94" s="99">
        <v>1</v>
      </c>
    </row>
    <row r="95" spans="1:4" ht="15.75" x14ac:dyDescent="0.2">
      <c r="A95" s="92" t="s">
        <v>339</v>
      </c>
      <c r="B95" s="99">
        <v>2</v>
      </c>
      <c r="C95" s="99">
        <v>2</v>
      </c>
      <c r="D95" s="118"/>
    </row>
    <row r="96" spans="1:4" ht="31.5" x14ac:dyDescent="0.2">
      <c r="A96" s="92" t="s">
        <v>466</v>
      </c>
      <c r="B96" s="99">
        <v>2</v>
      </c>
      <c r="C96" s="99">
        <v>2</v>
      </c>
    </row>
    <row r="97" spans="1:4" ht="15.75" x14ac:dyDescent="0.2">
      <c r="A97" s="92" t="s">
        <v>308</v>
      </c>
      <c r="B97" s="99">
        <v>1</v>
      </c>
      <c r="C97" s="99">
        <v>0</v>
      </c>
      <c r="D97" s="118"/>
    </row>
    <row r="98" spans="1:4" ht="15.75" x14ac:dyDescent="0.2">
      <c r="A98" s="92" t="s">
        <v>198</v>
      </c>
      <c r="B98" s="99">
        <v>1</v>
      </c>
      <c r="C98" s="99">
        <v>1</v>
      </c>
    </row>
    <row r="99" spans="1:4" ht="15.75" x14ac:dyDescent="0.2">
      <c r="A99" s="92" t="s">
        <v>301</v>
      </c>
      <c r="B99" s="99">
        <v>1</v>
      </c>
      <c r="C99" s="99">
        <v>0</v>
      </c>
    </row>
    <row r="100" spans="1:4" ht="31.5" x14ac:dyDescent="0.2">
      <c r="A100" s="92" t="s">
        <v>337</v>
      </c>
      <c r="B100" s="99">
        <v>1</v>
      </c>
      <c r="C100" s="99">
        <v>1</v>
      </c>
      <c r="D100" s="118"/>
    </row>
    <row r="101" spans="1:4" ht="15.75" x14ac:dyDescent="0.2">
      <c r="A101" s="92" t="s">
        <v>467</v>
      </c>
      <c r="B101" s="99">
        <v>1</v>
      </c>
      <c r="C101" s="99">
        <v>1</v>
      </c>
    </row>
    <row r="102" spans="1:4" ht="38.450000000000003" customHeight="1" x14ac:dyDescent="0.2">
      <c r="A102" s="371" t="s">
        <v>41</v>
      </c>
      <c r="B102" s="371"/>
      <c r="C102" s="371"/>
    </row>
    <row r="103" spans="1:4" ht="18.75" customHeight="1" x14ac:dyDescent="0.2">
      <c r="A103" s="92" t="s">
        <v>442</v>
      </c>
      <c r="B103" s="99">
        <v>32</v>
      </c>
      <c r="C103" s="99">
        <v>26</v>
      </c>
      <c r="D103" s="118"/>
    </row>
    <row r="104" spans="1:4" ht="31.5" x14ac:dyDescent="0.2">
      <c r="A104" s="92" t="s">
        <v>485</v>
      </c>
      <c r="B104" s="99">
        <v>22</v>
      </c>
      <c r="C104" s="99">
        <v>17</v>
      </c>
    </row>
    <row r="105" spans="1:4" ht="31.5" x14ac:dyDescent="0.2">
      <c r="A105" s="91" t="s">
        <v>147</v>
      </c>
      <c r="B105" s="99">
        <v>21</v>
      </c>
      <c r="C105" s="99">
        <v>17</v>
      </c>
      <c r="D105" s="118"/>
    </row>
    <row r="106" spans="1:4" ht="15.75" x14ac:dyDescent="0.2">
      <c r="A106" s="92" t="s">
        <v>139</v>
      </c>
      <c r="B106" s="99">
        <v>20</v>
      </c>
      <c r="C106" s="99">
        <v>18</v>
      </c>
    </row>
    <row r="107" spans="1:4" ht="31.5" x14ac:dyDescent="0.2">
      <c r="A107" s="92" t="s">
        <v>163</v>
      </c>
      <c r="B107" s="99">
        <v>18</v>
      </c>
      <c r="C107" s="99">
        <v>17</v>
      </c>
      <c r="D107" s="118"/>
    </row>
    <row r="108" spans="1:4" ht="31.5" x14ac:dyDescent="0.2">
      <c r="A108" s="92" t="s">
        <v>203</v>
      </c>
      <c r="B108" s="99">
        <v>18</v>
      </c>
      <c r="C108" s="99">
        <v>16</v>
      </c>
    </row>
    <row r="109" spans="1:4" ht="15.75" x14ac:dyDescent="0.2">
      <c r="A109" s="92" t="s">
        <v>202</v>
      </c>
      <c r="B109" s="99">
        <v>13</v>
      </c>
      <c r="C109" s="99">
        <v>13</v>
      </c>
      <c r="D109" s="118"/>
    </row>
    <row r="110" spans="1:4" ht="15.75" x14ac:dyDescent="0.2">
      <c r="A110" s="92" t="s">
        <v>340</v>
      </c>
      <c r="B110" s="99">
        <v>8</v>
      </c>
      <c r="C110" s="99">
        <v>5</v>
      </c>
    </row>
    <row r="111" spans="1:4" ht="15.75" x14ac:dyDescent="0.2">
      <c r="A111" s="92" t="s">
        <v>157</v>
      </c>
      <c r="B111" s="99">
        <v>7</v>
      </c>
      <c r="C111" s="99">
        <v>5</v>
      </c>
      <c r="D111" s="118"/>
    </row>
    <row r="112" spans="1:4" ht="15.75" x14ac:dyDescent="0.2">
      <c r="A112" s="92" t="s">
        <v>302</v>
      </c>
      <c r="B112" s="99">
        <v>7</v>
      </c>
      <c r="C112" s="99">
        <v>7</v>
      </c>
    </row>
    <row r="113" spans="1:4" ht="15.75" x14ac:dyDescent="0.2">
      <c r="A113" s="92" t="s">
        <v>423</v>
      </c>
      <c r="B113" s="99">
        <v>7</v>
      </c>
      <c r="C113" s="99">
        <v>7</v>
      </c>
      <c r="D113" s="118"/>
    </row>
    <row r="114" spans="1:4" ht="15.75" x14ac:dyDescent="0.2">
      <c r="A114" s="92" t="s">
        <v>354</v>
      </c>
      <c r="B114" s="99">
        <v>7</v>
      </c>
      <c r="C114" s="99">
        <v>7</v>
      </c>
    </row>
    <row r="115" spans="1:4" ht="15.75" x14ac:dyDescent="0.2">
      <c r="A115" s="92" t="s">
        <v>468</v>
      </c>
      <c r="B115" s="99">
        <v>6</v>
      </c>
      <c r="C115" s="99">
        <v>6</v>
      </c>
      <c r="D115" s="118"/>
    </row>
    <row r="116" spans="1:4" ht="15.75" x14ac:dyDescent="0.2">
      <c r="A116" s="92" t="s">
        <v>201</v>
      </c>
      <c r="B116" s="99">
        <v>6</v>
      </c>
      <c r="C116" s="99">
        <v>5</v>
      </c>
    </row>
    <row r="117" spans="1:4" ht="15.75" x14ac:dyDescent="0.2">
      <c r="A117" s="92" t="s">
        <v>486</v>
      </c>
      <c r="B117" s="99">
        <v>5</v>
      </c>
      <c r="C117" s="99">
        <v>5</v>
      </c>
      <c r="D117" s="118"/>
    </row>
    <row r="118" spans="1:4" ht="63.75" customHeight="1" x14ac:dyDescent="0.2">
      <c r="A118" s="371" t="s">
        <v>42</v>
      </c>
      <c r="B118" s="371"/>
      <c r="C118" s="371"/>
    </row>
    <row r="119" spans="1:4" ht="48.75" customHeight="1" x14ac:dyDescent="0.2">
      <c r="A119" s="92" t="s">
        <v>444</v>
      </c>
      <c r="B119" s="99">
        <v>326</v>
      </c>
      <c r="C119" s="99">
        <v>279</v>
      </c>
      <c r="D119" s="118"/>
    </row>
    <row r="120" spans="1:4" ht="15.75" x14ac:dyDescent="0.2">
      <c r="A120" s="92" t="s">
        <v>132</v>
      </c>
      <c r="B120" s="99">
        <v>281</v>
      </c>
      <c r="C120" s="99">
        <v>233</v>
      </c>
    </row>
    <row r="121" spans="1:4" ht="19.5" customHeight="1" x14ac:dyDescent="0.2">
      <c r="A121" s="92" t="s">
        <v>137</v>
      </c>
      <c r="B121" s="99">
        <v>99</v>
      </c>
      <c r="C121" s="99">
        <v>85</v>
      </c>
      <c r="D121" s="118"/>
    </row>
    <row r="122" spans="1:4" ht="36.75" customHeight="1" x14ac:dyDescent="0.2">
      <c r="A122" s="92" t="s">
        <v>276</v>
      </c>
      <c r="B122" s="99">
        <v>65</v>
      </c>
      <c r="C122" s="99">
        <v>57</v>
      </c>
    </row>
    <row r="123" spans="1:4" ht="16.5" customHeight="1" x14ac:dyDescent="0.2">
      <c r="A123" s="92" t="s">
        <v>255</v>
      </c>
      <c r="B123" s="99">
        <v>33</v>
      </c>
      <c r="C123" s="99">
        <v>29</v>
      </c>
      <c r="D123" s="118"/>
    </row>
    <row r="124" spans="1:4" ht="19.5" customHeight="1" x14ac:dyDescent="0.2">
      <c r="A124" s="92" t="s">
        <v>304</v>
      </c>
      <c r="B124" s="99">
        <v>31</v>
      </c>
      <c r="C124" s="99">
        <v>27</v>
      </c>
    </row>
    <row r="125" spans="1:4" ht="19.5" customHeight="1" x14ac:dyDescent="0.2">
      <c r="A125" s="92" t="s">
        <v>303</v>
      </c>
      <c r="B125" s="99">
        <v>21</v>
      </c>
      <c r="C125" s="99">
        <v>20</v>
      </c>
      <c r="D125" s="118"/>
    </row>
    <row r="126" spans="1:4" ht="19.5" customHeight="1" x14ac:dyDescent="0.2">
      <c r="A126" s="92" t="s">
        <v>204</v>
      </c>
      <c r="B126" s="99">
        <v>18</v>
      </c>
      <c r="C126" s="99">
        <v>16</v>
      </c>
    </row>
    <row r="127" spans="1:4" ht="15.75" x14ac:dyDescent="0.2">
      <c r="A127" s="92" t="s">
        <v>207</v>
      </c>
      <c r="B127" s="99">
        <v>18</v>
      </c>
      <c r="C127" s="99">
        <v>13</v>
      </c>
      <c r="D127" s="118"/>
    </row>
    <row r="128" spans="1:4" ht="19.5" customHeight="1" x14ac:dyDescent="0.2">
      <c r="A128" s="92" t="s">
        <v>208</v>
      </c>
      <c r="B128" s="99">
        <v>16</v>
      </c>
      <c r="C128" s="99">
        <v>15</v>
      </c>
    </row>
    <row r="129" spans="1:4" ht="45.75" customHeight="1" x14ac:dyDescent="0.2">
      <c r="A129" s="92" t="s">
        <v>338</v>
      </c>
      <c r="B129" s="99">
        <v>14</v>
      </c>
      <c r="C129" s="99">
        <v>12</v>
      </c>
    </row>
    <row r="130" spans="1:4" ht="19.5" customHeight="1" x14ac:dyDescent="0.2">
      <c r="A130" s="92" t="s">
        <v>205</v>
      </c>
      <c r="B130" s="99">
        <v>10</v>
      </c>
      <c r="C130" s="99">
        <v>9</v>
      </c>
    </row>
    <row r="131" spans="1:4" ht="19.5" customHeight="1" x14ac:dyDescent="0.2">
      <c r="A131" s="92" t="s">
        <v>344</v>
      </c>
      <c r="B131" s="99">
        <v>10</v>
      </c>
      <c r="C131" s="99">
        <v>6</v>
      </c>
    </row>
    <row r="132" spans="1:4" ht="19.5" customHeight="1" x14ac:dyDescent="0.2">
      <c r="A132" s="92" t="s">
        <v>305</v>
      </c>
      <c r="B132" s="99">
        <v>9</v>
      </c>
      <c r="C132" s="99">
        <v>9</v>
      </c>
      <c r="D132" s="118"/>
    </row>
    <row r="133" spans="1:4" ht="19.5" customHeight="1" x14ac:dyDescent="0.2">
      <c r="A133" s="92" t="s">
        <v>161</v>
      </c>
      <c r="B133" s="99">
        <v>7</v>
      </c>
      <c r="C133" s="99">
        <v>7</v>
      </c>
    </row>
    <row r="134" spans="1:4" ht="38.450000000000003" customHeight="1" x14ac:dyDescent="0.2">
      <c r="A134" s="371" t="s">
        <v>101</v>
      </c>
      <c r="B134" s="371"/>
      <c r="C134" s="371"/>
    </row>
    <row r="135" spans="1:4" ht="21" customHeight="1" x14ac:dyDescent="0.2">
      <c r="A135" s="92" t="s">
        <v>133</v>
      </c>
      <c r="B135" s="99">
        <v>196</v>
      </c>
      <c r="C135" s="99">
        <v>174</v>
      </c>
      <c r="D135" s="118"/>
    </row>
    <row r="136" spans="1:4" ht="21" customHeight="1" x14ac:dyDescent="0.2">
      <c r="A136" s="92" t="s">
        <v>146</v>
      </c>
      <c r="B136" s="99">
        <v>115</v>
      </c>
      <c r="C136" s="99">
        <v>108</v>
      </c>
    </row>
    <row r="137" spans="1:4" ht="21" customHeight="1" x14ac:dyDescent="0.2">
      <c r="A137" s="92" t="s">
        <v>142</v>
      </c>
      <c r="B137" s="99">
        <v>45</v>
      </c>
      <c r="C137" s="99">
        <v>40</v>
      </c>
      <c r="D137" s="118"/>
    </row>
    <row r="138" spans="1:4" ht="21" customHeight="1" x14ac:dyDescent="0.2">
      <c r="A138" s="92" t="s">
        <v>153</v>
      </c>
      <c r="B138" s="99">
        <v>19</v>
      </c>
      <c r="C138" s="99">
        <v>18</v>
      </c>
    </row>
    <row r="139" spans="1:4" ht="21" customHeight="1" x14ac:dyDescent="0.2">
      <c r="A139" s="91" t="s">
        <v>149</v>
      </c>
      <c r="B139" s="99">
        <v>18</v>
      </c>
      <c r="C139" s="99">
        <v>15</v>
      </c>
      <c r="D139" s="118"/>
    </row>
    <row r="140" spans="1:4" ht="21" customHeight="1" x14ac:dyDescent="0.2">
      <c r="A140" s="92" t="s">
        <v>264</v>
      </c>
      <c r="B140" s="99">
        <v>14</v>
      </c>
      <c r="C140" s="99">
        <v>11</v>
      </c>
    </row>
    <row r="141" spans="1:4" ht="21" customHeight="1" x14ac:dyDescent="0.2">
      <c r="A141" s="92" t="s">
        <v>156</v>
      </c>
      <c r="B141" s="99">
        <v>12</v>
      </c>
      <c r="C141" s="99">
        <v>12</v>
      </c>
      <c r="D141" s="118"/>
    </row>
    <row r="142" spans="1:4" ht="21" customHeight="1" x14ac:dyDescent="0.2">
      <c r="A142" s="92" t="s">
        <v>150</v>
      </c>
      <c r="B142" s="99">
        <v>12</v>
      </c>
      <c r="C142" s="99">
        <v>9</v>
      </c>
    </row>
    <row r="143" spans="1:4" ht="21" customHeight="1" x14ac:dyDescent="0.2">
      <c r="A143" s="92" t="s">
        <v>257</v>
      </c>
      <c r="B143" s="99">
        <v>9</v>
      </c>
      <c r="C143" s="99">
        <v>8</v>
      </c>
      <c r="D143" s="118"/>
    </row>
    <row r="144" spans="1:4" ht="21" customHeight="1" x14ac:dyDescent="0.2">
      <c r="A144" s="92" t="s">
        <v>145</v>
      </c>
      <c r="B144" s="99">
        <v>9</v>
      </c>
      <c r="C144" s="99">
        <v>7</v>
      </c>
    </row>
    <row r="145" spans="1:4" ht="19.149999999999999" customHeight="1" x14ac:dyDescent="0.2">
      <c r="A145" s="92" t="s">
        <v>367</v>
      </c>
      <c r="B145" s="99">
        <v>2</v>
      </c>
      <c r="C145" s="99">
        <v>1</v>
      </c>
      <c r="D145" s="118"/>
    </row>
    <row r="146" spans="1:4" ht="24.75" customHeight="1" x14ac:dyDescent="0.2">
      <c r="A146" s="92" t="s">
        <v>210</v>
      </c>
      <c r="B146" s="99">
        <v>2</v>
      </c>
      <c r="C146" s="99">
        <v>2</v>
      </c>
    </row>
    <row r="147" spans="1:4" ht="21" customHeight="1" x14ac:dyDescent="0.2">
      <c r="A147" s="92" t="s">
        <v>158</v>
      </c>
      <c r="B147" s="99">
        <v>1</v>
      </c>
      <c r="C147" s="99">
        <v>1</v>
      </c>
      <c r="D147" s="118"/>
    </row>
    <row r="148" spans="1:4" ht="21" customHeight="1" x14ac:dyDescent="0.2">
      <c r="A148" s="92" t="s">
        <v>542</v>
      </c>
      <c r="B148" s="99">
        <v>1</v>
      </c>
      <c r="C148" s="99">
        <v>1</v>
      </c>
      <c r="D148" s="118"/>
    </row>
    <row r="149" spans="1:4" ht="21" customHeight="1" x14ac:dyDescent="0.2">
      <c r="A149" s="92" t="s">
        <v>275</v>
      </c>
      <c r="B149" s="99">
        <v>1</v>
      </c>
      <c r="C149" s="99">
        <v>1</v>
      </c>
      <c r="D149" s="118"/>
    </row>
  </sheetData>
  <mergeCells count="12">
    <mergeCell ref="A54:C54"/>
    <mergeCell ref="A134:C134"/>
    <mergeCell ref="A70:C70"/>
    <mergeCell ref="A86:C86"/>
    <mergeCell ref="A102:C102"/>
    <mergeCell ref="A118:C118"/>
    <mergeCell ref="A38:C38"/>
    <mergeCell ref="A2:C2"/>
    <mergeCell ref="A1:C1"/>
    <mergeCell ref="A3:C3"/>
    <mergeCell ref="A6:C6"/>
    <mergeCell ref="A22:C22"/>
  </mergeCells>
  <phoneticPr fontId="63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29"/>
  <sheetViews>
    <sheetView zoomScale="80" zoomScaleNormal="80" zoomScaleSheetLayoutView="80" workbookViewId="0">
      <selection activeCell="D16" sqref="D16"/>
    </sheetView>
  </sheetViews>
  <sheetFormatPr defaultColWidth="8.85546875" defaultRowHeight="12.75" x14ac:dyDescent="0.2"/>
  <cols>
    <col min="1" max="1" width="47.14062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 x14ac:dyDescent="0.3">
      <c r="A1" s="395" t="s">
        <v>81</v>
      </c>
      <c r="B1" s="395"/>
      <c r="C1" s="395"/>
      <c r="D1" s="395"/>
    </row>
    <row r="2" spans="1:4" s="35" customFormat="1" ht="20.25" x14ac:dyDescent="0.3">
      <c r="A2" s="395" t="s">
        <v>516</v>
      </c>
      <c r="B2" s="395"/>
      <c r="C2" s="395"/>
      <c r="D2" s="395"/>
    </row>
    <row r="3" spans="1:4" s="35" customFormat="1" ht="20.25" x14ac:dyDescent="0.3">
      <c r="A3" s="360" t="s">
        <v>44</v>
      </c>
      <c r="B3" s="360"/>
      <c r="C3" s="360"/>
      <c r="D3" s="360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4"/>
      <c r="B5" s="396" t="s">
        <v>82</v>
      </c>
      <c r="C5" s="397" t="s">
        <v>83</v>
      </c>
      <c r="D5" s="398" t="s">
        <v>84</v>
      </c>
    </row>
    <row r="6" spans="1:4" s="38" customFormat="1" ht="43.5" customHeight="1" x14ac:dyDescent="0.2">
      <c r="A6" s="374"/>
      <c r="B6" s="396"/>
      <c r="C6" s="397"/>
      <c r="D6" s="398"/>
    </row>
    <row r="7" spans="1:4" s="72" customFormat="1" ht="34.5" customHeight="1" x14ac:dyDescent="0.25">
      <c r="A7" s="71" t="s">
        <v>47</v>
      </c>
      <c r="B7" s="260">
        <f>SUM(B10:B28)</f>
        <v>137</v>
      </c>
      <c r="C7" s="260">
        <f>'9'!F5</f>
        <v>5916</v>
      </c>
      <c r="D7" s="256">
        <f>IF(B7=0,"",ROUND(C7/B7,0))</f>
        <v>43</v>
      </c>
    </row>
    <row r="8" spans="1:4" s="40" customFormat="1" ht="24.75" customHeight="1" x14ac:dyDescent="0.25">
      <c r="A8" s="73" t="s">
        <v>76</v>
      </c>
      <c r="B8" s="251" t="s">
        <v>85</v>
      </c>
      <c r="C8" s="261">
        <f>SUM(C10:C28)</f>
        <v>5067</v>
      </c>
      <c r="D8" s="252" t="s">
        <v>85</v>
      </c>
    </row>
    <row r="9" spans="1:4" s="74" customFormat="1" ht="22.9" customHeight="1" x14ac:dyDescent="0.25">
      <c r="A9" s="66" t="s">
        <v>77</v>
      </c>
      <c r="B9" s="253"/>
      <c r="C9" s="253"/>
      <c r="D9" s="254"/>
    </row>
    <row r="10" spans="1:4" ht="30" customHeight="1" x14ac:dyDescent="0.2">
      <c r="A10" s="42" t="s">
        <v>14</v>
      </c>
      <c r="B10" s="214">
        <f>'4'!F7</f>
        <v>5</v>
      </c>
      <c r="C10" s="214">
        <f>'9'!F8</f>
        <v>1623</v>
      </c>
      <c r="D10" s="255">
        <f t="shared" ref="D10:D28" si="0">IF(B10=0,"",ROUND(C10/B10,0))</f>
        <v>325</v>
      </c>
    </row>
    <row r="11" spans="1:4" ht="30" customHeight="1" x14ac:dyDescent="0.2">
      <c r="A11" s="42" t="s">
        <v>15</v>
      </c>
      <c r="B11" s="214">
        <f>'4'!F8</f>
        <v>0</v>
      </c>
      <c r="C11" s="214">
        <f>'9'!F9</f>
        <v>2</v>
      </c>
      <c r="D11" s="255" t="str">
        <f t="shared" si="0"/>
        <v/>
      </c>
    </row>
    <row r="12" spans="1:4" s="47" customFormat="1" ht="30" customHeight="1" x14ac:dyDescent="0.25">
      <c r="A12" s="42" t="s">
        <v>16</v>
      </c>
      <c r="B12" s="214">
        <f>'4'!F9</f>
        <v>8</v>
      </c>
      <c r="C12" s="214">
        <f>'9'!F10</f>
        <v>439</v>
      </c>
      <c r="D12" s="255">
        <f t="shared" si="0"/>
        <v>55</v>
      </c>
    </row>
    <row r="13" spans="1:4" ht="34.15" customHeight="1" x14ac:dyDescent="0.2">
      <c r="A13" s="42" t="s">
        <v>17</v>
      </c>
      <c r="B13" s="214">
        <f>'4'!F10</f>
        <v>4</v>
      </c>
      <c r="C13" s="214">
        <f>'9'!F11</f>
        <v>54</v>
      </c>
      <c r="D13" s="255">
        <f t="shared" si="0"/>
        <v>14</v>
      </c>
    </row>
    <row r="14" spans="1:4" ht="34.15" customHeight="1" x14ac:dyDescent="0.2">
      <c r="A14" s="42" t="s">
        <v>18</v>
      </c>
      <c r="B14" s="214">
        <f>'4'!F11</f>
        <v>5</v>
      </c>
      <c r="C14" s="214">
        <f>'9'!F12</f>
        <v>96</v>
      </c>
      <c r="D14" s="255">
        <f t="shared" si="0"/>
        <v>19</v>
      </c>
    </row>
    <row r="15" spans="1:4" ht="30" customHeight="1" x14ac:dyDescent="0.2">
      <c r="A15" s="42" t="s">
        <v>19</v>
      </c>
      <c r="B15" s="214">
        <f>'4'!F12</f>
        <v>3</v>
      </c>
      <c r="C15" s="214">
        <f>'9'!F13</f>
        <v>91</v>
      </c>
      <c r="D15" s="255">
        <f t="shared" si="0"/>
        <v>30</v>
      </c>
    </row>
    <row r="16" spans="1:4" ht="34.15" customHeight="1" x14ac:dyDescent="0.2">
      <c r="A16" s="42" t="s">
        <v>20</v>
      </c>
      <c r="B16" s="214">
        <f>'4'!F13</f>
        <v>9</v>
      </c>
      <c r="C16" s="214">
        <f>'9'!F14</f>
        <v>921</v>
      </c>
      <c r="D16" s="255">
        <f t="shared" si="0"/>
        <v>102</v>
      </c>
    </row>
    <row r="17" spans="1:4" ht="34.15" customHeight="1" x14ac:dyDescent="0.2">
      <c r="A17" s="42" t="s">
        <v>21</v>
      </c>
      <c r="B17" s="214">
        <f>'4'!F14</f>
        <v>12</v>
      </c>
      <c r="C17" s="214">
        <f>'9'!F15</f>
        <v>269</v>
      </c>
      <c r="D17" s="255">
        <f t="shared" si="0"/>
        <v>22</v>
      </c>
    </row>
    <row r="18" spans="1:4" ht="34.15" customHeight="1" x14ac:dyDescent="0.2">
      <c r="A18" s="42" t="s">
        <v>22</v>
      </c>
      <c r="B18" s="214">
        <f>'4'!F15</f>
        <v>0</v>
      </c>
      <c r="C18" s="214">
        <f>'9'!F16</f>
        <v>187</v>
      </c>
      <c r="D18" s="255" t="str">
        <f t="shared" si="0"/>
        <v/>
      </c>
    </row>
    <row r="19" spans="1:4" ht="30" customHeight="1" x14ac:dyDescent="0.2">
      <c r="A19" s="42" t="s">
        <v>23</v>
      </c>
      <c r="B19" s="214">
        <f>'4'!F16</f>
        <v>2</v>
      </c>
      <c r="C19" s="214">
        <f>'9'!F17</f>
        <v>33</v>
      </c>
      <c r="D19" s="255">
        <f t="shared" si="0"/>
        <v>17</v>
      </c>
    </row>
    <row r="20" spans="1:4" ht="30" customHeight="1" x14ac:dyDescent="0.2">
      <c r="A20" s="42" t="s">
        <v>24</v>
      </c>
      <c r="B20" s="214">
        <f>'4'!F17</f>
        <v>5</v>
      </c>
      <c r="C20" s="214">
        <f>'9'!F18</f>
        <v>50</v>
      </c>
      <c r="D20" s="255">
        <f t="shared" si="0"/>
        <v>10</v>
      </c>
    </row>
    <row r="21" spans="1:4" ht="30" customHeight="1" x14ac:dyDescent="0.2">
      <c r="A21" s="42" t="s">
        <v>25</v>
      </c>
      <c r="B21" s="214">
        <f>'4'!F18</f>
        <v>3</v>
      </c>
      <c r="C21" s="214">
        <f>'9'!F19</f>
        <v>65</v>
      </c>
      <c r="D21" s="255">
        <f t="shared" si="0"/>
        <v>22</v>
      </c>
    </row>
    <row r="22" spans="1:4" ht="30" customHeight="1" x14ac:dyDescent="0.2">
      <c r="A22" s="42" t="s">
        <v>26</v>
      </c>
      <c r="B22" s="214">
        <f>'4'!F19</f>
        <v>6</v>
      </c>
      <c r="C22" s="214">
        <f>'9'!F20</f>
        <v>115</v>
      </c>
      <c r="D22" s="255">
        <f t="shared" si="0"/>
        <v>19</v>
      </c>
    </row>
    <row r="23" spans="1:4" ht="34.15" customHeight="1" x14ac:dyDescent="0.2">
      <c r="A23" s="42" t="s">
        <v>27</v>
      </c>
      <c r="B23" s="214">
        <f>'4'!F20</f>
        <v>7</v>
      </c>
      <c r="C23" s="214">
        <f>'9'!F21</f>
        <v>66</v>
      </c>
      <c r="D23" s="255">
        <f t="shared" si="0"/>
        <v>9</v>
      </c>
    </row>
    <row r="24" spans="1:4" ht="34.15" customHeight="1" x14ac:dyDescent="0.2">
      <c r="A24" s="42" t="s">
        <v>28</v>
      </c>
      <c r="B24" s="214">
        <f>'4'!F21</f>
        <v>35</v>
      </c>
      <c r="C24" s="214">
        <f>'9'!F22</f>
        <v>589</v>
      </c>
      <c r="D24" s="255">
        <f t="shared" si="0"/>
        <v>17</v>
      </c>
    </row>
    <row r="25" spans="1:4" ht="30" customHeight="1" x14ac:dyDescent="0.2">
      <c r="A25" s="42" t="s">
        <v>29</v>
      </c>
      <c r="B25" s="214">
        <f>'4'!F22</f>
        <v>7</v>
      </c>
      <c r="C25" s="214">
        <f>'9'!F23</f>
        <v>175</v>
      </c>
      <c r="D25" s="255">
        <f t="shared" si="0"/>
        <v>25</v>
      </c>
    </row>
    <row r="26" spans="1:4" ht="34.15" customHeight="1" x14ac:dyDescent="0.2">
      <c r="A26" s="42" t="s">
        <v>30</v>
      </c>
      <c r="B26" s="214">
        <f>'4'!F23</f>
        <v>25</v>
      </c>
      <c r="C26" s="214">
        <f>'9'!F24</f>
        <v>220</v>
      </c>
      <c r="D26" s="255">
        <f t="shared" si="0"/>
        <v>9</v>
      </c>
    </row>
    <row r="27" spans="1:4" ht="30" customHeight="1" x14ac:dyDescent="0.2">
      <c r="A27" s="42" t="s">
        <v>31</v>
      </c>
      <c r="B27" s="214">
        <f>'4'!F24</f>
        <v>1</v>
      </c>
      <c r="C27" s="214">
        <f>'9'!F25</f>
        <v>46</v>
      </c>
      <c r="D27" s="255">
        <f t="shared" si="0"/>
        <v>46</v>
      </c>
    </row>
    <row r="28" spans="1:4" ht="30" customHeight="1" x14ac:dyDescent="0.2">
      <c r="A28" s="42" t="s">
        <v>32</v>
      </c>
      <c r="B28" s="214">
        <f>'4'!F25</f>
        <v>0</v>
      </c>
      <c r="C28" s="214">
        <f>'9'!F26</f>
        <v>26</v>
      </c>
      <c r="D28" s="255" t="str">
        <f t="shared" si="0"/>
        <v/>
      </c>
    </row>
    <row r="29" spans="1:4" x14ac:dyDescent="0.2">
      <c r="A29" s="48"/>
      <c r="B29" s="48"/>
      <c r="C29" s="48"/>
      <c r="D29" s="4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3" type="noConversion"/>
  <pageMargins left="0.87" right="0" top="0.34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topLeftCell="A10" zoomScale="80" zoomScaleNormal="80" zoomScaleSheetLayoutView="80" workbookViewId="0">
      <selection activeCell="J21" sqref="J21"/>
    </sheetView>
  </sheetViews>
  <sheetFormatPr defaultColWidth="8.85546875" defaultRowHeight="12.75" x14ac:dyDescent="0.2"/>
  <cols>
    <col min="1" max="1" width="51.710937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 x14ac:dyDescent="0.3">
      <c r="A1" s="395" t="s">
        <v>81</v>
      </c>
      <c r="B1" s="395"/>
      <c r="C1" s="395"/>
      <c r="D1" s="395"/>
    </row>
    <row r="2" spans="1:4" s="35" customFormat="1" ht="20.25" x14ac:dyDescent="0.3">
      <c r="A2" s="395" t="s">
        <v>516</v>
      </c>
      <c r="B2" s="395"/>
      <c r="C2" s="395"/>
      <c r="D2" s="395"/>
    </row>
    <row r="3" spans="1:4" s="35" customFormat="1" ht="18.75" x14ac:dyDescent="0.3">
      <c r="A3" s="373" t="s">
        <v>48</v>
      </c>
      <c r="B3" s="373"/>
      <c r="C3" s="373"/>
      <c r="D3" s="373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4"/>
      <c r="B5" s="396" t="s">
        <v>82</v>
      </c>
      <c r="C5" s="397" t="s">
        <v>83</v>
      </c>
      <c r="D5" s="398" t="s">
        <v>84</v>
      </c>
    </row>
    <row r="6" spans="1:4" s="38" customFormat="1" ht="43.5" customHeight="1" x14ac:dyDescent="0.2">
      <c r="A6" s="374"/>
      <c r="B6" s="396"/>
      <c r="C6" s="397"/>
      <c r="D6" s="398"/>
    </row>
    <row r="7" spans="1:4" s="72" customFormat="1" ht="34.5" customHeight="1" x14ac:dyDescent="0.25">
      <c r="A7" s="50" t="s">
        <v>16</v>
      </c>
      <c r="B7" s="217">
        <f>SUM(B8:B31)</f>
        <v>8</v>
      </c>
      <c r="C7" s="217">
        <f>SUM(C8:C31)</f>
        <v>439</v>
      </c>
      <c r="D7" s="256">
        <f t="shared" ref="D7:D31" si="0">IF(B7=0,"",ROUND(C7/B7,0))</f>
        <v>55</v>
      </c>
    </row>
    <row r="8" spans="1:4" ht="19.149999999999999" customHeight="1" x14ac:dyDescent="0.2">
      <c r="A8" s="42" t="s">
        <v>49</v>
      </c>
      <c r="B8" s="214">
        <f>'5'!F6</f>
        <v>2</v>
      </c>
      <c r="C8" s="214">
        <f>'11'!F6</f>
        <v>204</v>
      </c>
      <c r="D8" s="256">
        <f t="shared" si="0"/>
        <v>102</v>
      </c>
    </row>
    <row r="9" spans="1:4" ht="19.149999999999999" customHeight="1" x14ac:dyDescent="0.2">
      <c r="A9" s="42" t="s">
        <v>50</v>
      </c>
      <c r="B9" s="214">
        <f>'5'!F7</f>
        <v>0</v>
      </c>
      <c r="C9" s="214">
        <f>'11'!F7</f>
        <v>14</v>
      </c>
      <c r="D9" s="256" t="str">
        <f t="shared" si="0"/>
        <v/>
      </c>
    </row>
    <row r="10" spans="1:4" s="47" customFormat="1" ht="19.149999999999999" customHeight="1" x14ac:dyDescent="0.25">
      <c r="A10" s="42" t="s">
        <v>51</v>
      </c>
      <c r="B10" s="214">
        <f>'5'!F8</f>
        <v>0</v>
      </c>
      <c r="C10" s="214">
        <f>'11'!F8</f>
        <v>0</v>
      </c>
      <c r="D10" s="256" t="str">
        <f t="shared" si="0"/>
        <v/>
      </c>
    </row>
    <row r="11" spans="1:4" ht="19.149999999999999" customHeight="1" x14ac:dyDescent="0.2">
      <c r="A11" s="42" t="s">
        <v>52</v>
      </c>
      <c r="B11" s="214">
        <f>'5'!F9</f>
        <v>0</v>
      </c>
      <c r="C11" s="214">
        <f>'11'!F9</f>
        <v>0</v>
      </c>
      <c r="D11" s="256" t="str">
        <f t="shared" si="0"/>
        <v/>
      </c>
    </row>
    <row r="12" spans="1:4" ht="19.149999999999999" customHeight="1" x14ac:dyDescent="0.2">
      <c r="A12" s="42" t="s">
        <v>53</v>
      </c>
      <c r="B12" s="214">
        <f>'5'!F10</f>
        <v>0</v>
      </c>
      <c r="C12" s="214">
        <f>'11'!F10</f>
        <v>6</v>
      </c>
      <c r="D12" s="256" t="str">
        <f t="shared" si="0"/>
        <v/>
      </c>
    </row>
    <row r="13" spans="1:4" ht="31.5" x14ac:dyDescent="0.2">
      <c r="A13" s="42" t="s">
        <v>54</v>
      </c>
      <c r="B13" s="214">
        <f>'5'!F11</f>
        <v>0</v>
      </c>
      <c r="C13" s="214">
        <f>'11'!F11</f>
        <v>27</v>
      </c>
      <c r="D13" s="256" t="str">
        <f t="shared" si="0"/>
        <v/>
      </c>
    </row>
    <row r="14" spans="1:4" ht="46.15" customHeight="1" x14ac:dyDescent="0.2">
      <c r="A14" s="42" t="s">
        <v>55</v>
      </c>
      <c r="B14" s="214">
        <f>'5'!F12</f>
        <v>0</v>
      </c>
      <c r="C14" s="214">
        <f>'11'!F12</f>
        <v>40</v>
      </c>
      <c r="D14" s="256" t="str">
        <f t="shared" si="0"/>
        <v/>
      </c>
    </row>
    <row r="15" spans="1:4" ht="18.75" x14ac:dyDescent="0.2">
      <c r="A15" s="42" t="s">
        <v>56</v>
      </c>
      <c r="B15" s="214">
        <f>'5'!F13</f>
        <v>0</v>
      </c>
      <c r="C15" s="214">
        <f>'11'!F13</f>
        <v>15</v>
      </c>
      <c r="D15" s="256" t="str">
        <f t="shared" si="0"/>
        <v/>
      </c>
    </row>
    <row r="16" spans="1:4" ht="31.5" x14ac:dyDescent="0.2">
      <c r="A16" s="42" t="s">
        <v>57</v>
      </c>
      <c r="B16" s="214">
        <f>'5'!F14</f>
        <v>0</v>
      </c>
      <c r="C16" s="214">
        <f>'11'!F14</f>
        <v>4</v>
      </c>
      <c r="D16" s="256" t="str">
        <f t="shared" si="0"/>
        <v/>
      </c>
    </row>
    <row r="17" spans="1:4" ht="31.5" x14ac:dyDescent="0.2">
      <c r="A17" s="42" t="s">
        <v>58</v>
      </c>
      <c r="B17" s="214">
        <f>'5'!F15</f>
        <v>0</v>
      </c>
      <c r="C17" s="214">
        <f>'11'!F15</f>
        <v>0</v>
      </c>
      <c r="D17" s="256" t="str">
        <f t="shared" si="0"/>
        <v/>
      </c>
    </row>
    <row r="18" spans="1:4" ht="19.149999999999999" customHeight="1" x14ac:dyDescent="0.2">
      <c r="A18" s="42" t="s">
        <v>59</v>
      </c>
      <c r="B18" s="214">
        <f>'5'!F16</f>
        <v>0</v>
      </c>
      <c r="C18" s="214">
        <f>'11'!F16</f>
        <v>2</v>
      </c>
      <c r="D18" s="256" t="str">
        <f t="shared" si="0"/>
        <v/>
      </c>
    </row>
    <row r="19" spans="1:4" ht="31.5" x14ac:dyDescent="0.2">
      <c r="A19" s="42" t="s">
        <v>60</v>
      </c>
      <c r="B19" s="214">
        <f>'5'!F17</f>
        <v>1</v>
      </c>
      <c r="C19" s="214">
        <f>'11'!F17</f>
        <v>2</v>
      </c>
      <c r="D19" s="256">
        <f t="shared" si="0"/>
        <v>2</v>
      </c>
    </row>
    <row r="20" spans="1:4" ht="19.149999999999999" customHeight="1" x14ac:dyDescent="0.2">
      <c r="A20" s="42" t="s">
        <v>61</v>
      </c>
      <c r="B20" s="214">
        <f>'5'!F18</f>
        <v>0</v>
      </c>
      <c r="C20" s="214">
        <f>'11'!F18</f>
        <v>17</v>
      </c>
      <c r="D20" s="256" t="str">
        <f t="shared" si="0"/>
        <v/>
      </c>
    </row>
    <row r="21" spans="1:4" ht="30" customHeight="1" x14ac:dyDescent="0.2">
      <c r="A21" s="42" t="s">
        <v>62</v>
      </c>
      <c r="B21" s="214">
        <f>'5'!F19</f>
        <v>0</v>
      </c>
      <c r="C21" s="214">
        <f>'11'!F19</f>
        <v>12</v>
      </c>
      <c r="D21" s="256" t="str">
        <f t="shared" si="0"/>
        <v/>
      </c>
    </row>
    <row r="22" spans="1:4" ht="19.149999999999999" customHeight="1" x14ac:dyDescent="0.2">
      <c r="A22" s="42" t="s">
        <v>63</v>
      </c>
      <c r="B22" s="214">
        <f>'5'!F20</f>
        <v>0</v>
      </c>
      <c r="C22" s="214">
        <f>'11'!F20</f>
        <v>9</v>
      </c>
      <c r="D22" s="256" t="str">
        <f t="shared" si="0"/>
        <v/>
      </c>
    </row>
    <row r="23" spans="1:4" ht="31.5" x14ac:dyDescent="0.2">
      <c r="A23" s="42" t="s">
        <v>64</v>
      </c>
      <c r="B23" s="214">
        <f>'5'!F21</f>
        <v>1</v>
      </c>
      <c r="C23" s="214">
        <f>'11'!F21</f>
        <v>22</v>
      </c>
      <c r="D23" s="256">
        <f t="shared" si="0"/>
        <v>22</v>
      </c>
    </row>
    <row r="24" spans="1:4" ht="31.5" x14ac:dyDescent="0.2">
      <c r="A24" s="42" t="s">
        <v>65</v>
      </c>
      <c r="B24" s="214">
        <f>'5'!F22</f>
        <v>0</v>
      </c>
      <c r="C24" s="214">
        <f>'11'!F22</f>
        <v>1</v>
      </c>
      <c r="D24" s="256" t="str">
        <f t="shared" si="0"/>
        <v/>
      </c>
    </row>
    <row r="25" spans="1:4" ht="19.149999999999999" customHeight="1" x14ac:dyDescent="0.2">
      <c r="A25" s="42" t="s">
        <v>66</v>
      </c>
      <c r="B25" s="214">
        <f>'5'!F23</f>
        <v>0</v>
      </c>
      <c r="C25" s="214">
        <f>'11'!F23</f>
        <v>24</v>
      </c>
      <c r="D25" s="256" t="str">
        <f t="shared" si="0"/>
        <v/>
      </c>
    </row>
    <row r="26" spans="1:4" ht="19.149999999999999" customHeight="1" x14ac:dyDescent="0.2">
      <c r="A26" s="42" t="s">
        <v>67</v>
      </c>
      <c r="B26" s="214">
        <f>'5'!F24</f>
        <v>1</v>
      </c>
      <c r="C26" s="214">
        <f>'11'!F24</f>
        <v>12</v>
      </c>
      <c r="D26" s="256">
        <f t="shared" si="0"/>
        <v>12</v>
      </c>
    </row>
    <row r="27" spans="1:4" ht="31.5" x14ac:dyDescent="0.2">
      <c r="A27" s="42" t="s">
        <v>68</v>
      </c>
      <c r="B27" s="214">
        <f>'5'!F25</f>
        <v>0</v>
      </c>
      <c r="C27" s="214">
        <f>'11'!F25</f>
        <v>0</v>
      </c>
      <c r="D27" s="256" t="str">
        <f t="shared" si="0"/>
        <v/>
      </c>
    </row>
    <row r="28" spans="1:4" ht="23.45" customHeight="1" x14ac:dyDescent="0.2">
      <c r="A28" s="42" t="s">
        <v>69</v>
      </c>
      <c r="B28" s="214">
        <f>'5'!F26</f>
        <v>3</v>
      </c>
      <c r="C28" s="214">
        <f>'11'!F26</f>
        <v>18</v>
      </c>
      <c r="D28" s="256">
        <f t="shared" si="0"/>
        <v>6</v>
      </c>
    </row>
    <row r="29" spans="1:4" ht="23.45" customHeight="1" x14ac:dyDescent="0.2">
      <c r="A29" s="42" t="s">
        <v>70</v>
      </c>
      <c r="B29" s="214">
        <f>'5'!F27</f>
        <v>0</v>
      </c>
      <c r="C29" s="214">
        <f>'11'!F27</f>
        <v>1</v>
      </c>
      <c r="D29" s="256" t="str">
        <f t="shared" si="0"/>
        <v/>
      </c>
    </row>
    <row r="30" spans="1:4" ht="23.45" customHeight="1" x14ac:dyDescent="0.2">
      <c r="A30" s="42" t="s">
        <v>71</v>
      </c>
      <c r="B30" s="214">
        <f>'5'!F28</f>
        <v>0</v>
      </c>
      <c r="C30" s="214">
        <f>'11'!F28</f>
        <v>1</v>
      </c>
      <c r="D30" s="256" t="str">
        <f t="shared" si="0"/>
        <v/>
      </c>
    </row>
    <row r="31" spans="1:4" ht="23.45" customHeight="1" x14ac:dyDescent="0.2">
      <c r="A31" s="42" t="s">
        <v>72</v>
      </c>
      <c r="B31" s="214">
        <f>'5'!F29</f>
        <v>0</v>
      </c>
      <c r="C31" s="214">
        <f>'11'!F29</f>
        <v>8</v>
      </c>
      <c r="D31" s="256" t="str">
        <f t="shared" si="0"/>
        <v/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3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3"/>
  <sheetViews>
    <sheetView zoomScale="80" zoomScaleNormal="80" zoomScaleSheetLayoutView="80" workbookViewId="0">
      <selection activeCell="J14" sqref="J14"/>
    </sheetView>
  </sheetViews>
  <sheetFormatPr defaultColWidth="8.85546875" defaultRowHeight="12.75" x14ac:dyDescent="0.2"/>
  <cols>
    <col min="1" max="1" width="56.85546875" style="44" customWidth="1"/>
    <col min="2" max="2" width="24" style="44" customWidth="1"/>
    <col min="3" max="3" width="23.42578125" style="44" customWidth="1"/>
    <col min="4" max="4" width="21.5703125" style="44" customWidth="1"/>
    <col min="5" max="16384" width="8.85546875" style="44"/>
  </cols>
  <sheetData>
    <row r="1" spans="1:7" ht="20.25" x14ac:dyDescent="0.3">
      <c r="A1" s="395" t="s">
        <v>81</v>
      </c>
      <c r="B1" s="395"/>
      <c r="C1" s="395"/>
      <c r="D1" s="395"/>
    </row>
    <row r="2" spans="1:7" s="35" customFormat="1" ht="20.25" x14ac:dyDescent="0.3">
      <c r="A2" s="395" t="s">
        <v>516</v>
      </c>
      <c r="B2" s="395"/>
      <c r="C2" s="395"/>
      <c r="D2" s="395"/>
    </row>
    <row r="3" spans="1:7" s="35" customFormat="1" ht="19.5" customHeight="1" x14ac:dyDescent="0.3">
      <c r="A3" s="373" t="s">
        <v>33</v>
      </c>
      <c r="B3" s="373"/>
      <c r="C3" s="373"/>
      <c r="D3" s="373"/>
      <c r="E3" s="75"/>
      <c r="F3" s="75"/>
      <c r="G3" s="75"/>
    </row>
    <row r="4" spans="1:7" s="35" customFormat="1" ht="12.75" customHeight="1" x14ac:dyDescent="0.35">
      <c r="A4" s="76"/>
      <c r="B4" s="76"/>
      <c r="C4" s="76"/>
      <c r="D4" s="76"/>
    </row>
    <row r="5" spans="1:7" s="38" customFormat="1" ht="25.5" customHeight="1" x14ac:dyDescent="0.2">
      <c r="A5" s="374"/>
      <c r="B5" s="397" t="s">
        <v>82</v>
      </c>
      <c r="C5" s="397" t="s">
        <v>86</v>
      </c>
      <c r="D5" s="397" t="s">
        <v>87</v>
      </c>
    </row>
    <row r="6" spans="1:7" s="38" customFormat="1" ht="48.6" customHeight="1" x14ac:dyDescent="0.2">
      <c r="A6" s="374"/>
      <c r="B6" s="397"/>
      <c r="C6" s="397"/>
      <c r="D6" s="397"/>
    </row>
    <row r="7" spans="1:7" s="54" customFormat="1" ht="42" customHeight="1" x14ac:dyDescent="0.25">
      <c r="A7" s="53" t="s">
        <v>47</v>
      </c>
      <c r="B7" s="263">
        <f>SUM(B8:B31)</f>
        <v>137</v>
      </c>
      <c r="C7" s="263">
        <f>SUM(C8:C31)</f>
        <v>5916</v>
      </c>
      <c r="D7" s="263">
        <f>IF(B7=0,"",ROUND(C7/B7,0))</f>
        <v>43</v>
      </c>
    </row>
    <row r="8" spans="1:7" s="54" customFormat="1" ht="18.75" x14ac:dyDescent="0.25">
      <c r="A8" s="56" t="s">
        <v>34</v>
      </c>
      <c r="B8" s="208"/>
      <c r="C8" s="208"/>
      <c r="D8" s="208"/>
    </row>
    <row r="9" spans="1:7" ht="42" customHeight="1" x14ac:dyDescent="0.2">
      <c r="A9" s="57" t="s">
        <v>35</v>
      </c>
      <c r="B9" s="215">
        <f>'6'!F7</f>
        <v>19</v>
      </c>
      <c r="C9" s="215">
        <f>'16'!F7</f>
        <v>451</v>
      </c>
      <c r="D9" s="257">
        <f t="shared" ref="D9:D17" si="0">IF(B9=0,"",ROUND(C9/B9,0))</f>
        <v>24</v>
      </c>
    </row>
    <row r="10" spans="1:7" ht="25.9" customHeight="1" x14ac:dyDescent="0.2">
      <c r="A10" s="57" t="s">
        <v>36</v>
      </c>
      <c r="B10" s="215">
        <f>'6'!F8</f>
        <v>65</v>
      </c>
      <c r="C10" s="215">
        <f>'16'!F8</f>
        <v>401</v>
      </c>
      <c r="D10" s="257">
        <f t="shared" si="0"/>
        <v>6</v>
      </c>
    </row>
    <row r="11" spans="1:7" s="47" customFormat="1" ht="25.9" customHeight="1" x14ac:dyDescent="0.25">
      <c r="A11" s="57" t="s">
        <v>37</v>
      </c>
      <c r="B11" s="215">
        <f>'6'!F9</f>
        <v>20</v>
      </c>
      <c r="C11" s="215">
        <f>'16'!F9</f>
        <v>414</v>
      </c>
      <c r="D11" s="257">
        <f t="shared" si="0"/>
        <v>21</v>
      </c>
    </row>
    <row r="12" spans="1:7" ht="25.9" customHeight="1" x14ac:dyDescent="0.2">
      <c r="A12" s="57" t="s">
        <v>38</v>
      </c>
      <c r="B12" s="215">
        <f>'6'!F10</f>
        <v>9</v>
      </c>
      <c r="C12" s="215">
        <f>'16'!F10</f>
        <v>331</v>
      </c>
      <c r="D12" s="257">
        <f t="shared" si="0"/>
        <v>37</v>
      </c>
    </row>
    <row r="13" spans="1:7" ht="25.9" customHeight="1" x14ac:dyDescent="0.2">
      <c r="A13" s="57" t="s">
        <v>39</v>
      </c>
      <c r="B13" s="215">
        <f>'6'!F11</f>
        <v>5</v>
      </c>
      <c r="C13" s="215">
        <f>'16'!F11</f>
        <v>1213</v>
      </c>
      <c r="D13" s="257">
        <f t="shared" si="0"/>
        <v>243</v>
      </c>
    </row>
    <row r="14" spans="1:7" ht="42" customHeight="1" x14ac:dyDescent="0.2">
      <c r="A14" s="57" t="s">
        <v>40</v>
      </c>
      <c r="B14" s="215">
        <f>'6'!F12</f>
        <v>0</v>
      </c>
      <c r="C14" s="215">
        <f>'16'!F12</f>
        <v>538</v>
      </c>
      <c r="D14" s="257" t="str">
        <f t="shared" si="0"/>
        <v/>
      </c>
    </row>
    <row r="15" spans="1:7" ht="34.15" customHeight="1" x14ac:dyDescent="0.2">
      <c r="A15" s="57" t="s">
        <v>41</v>
      </c>
      <c r="B15" s="215">
        <f>'6'!F13</f>
        <v>6</v>
      </c>
      <c r="C15" s="215">
        <f>'16'!F13</f>
        <v>431</v>
      </c>
      <c r="D15" s="257">
        <f t="shared" si="0"/>
        <v>72</v>
      </c>
      <c r="E15" s="46"/>
    </row>
    <row r="16" spans="1:7" ht="61.9" customHeight="1" x14ac:dyDescent="0.2">
      <c r="A16" s="57" t="s">
        <v>42</v>
      </c>
      <c r="B16" s="215">
        <f>'6'!F14</f>
        <v>9</v>
      </c>
      <c r="C16" s="215">
        <f>'16'!F14</f>
        <v>1020</v>
      </c>
      <c r="D16" s="257">
        <f t="shared" si="0"/>
        <v>113</v>
      </c>
      <c r="E16" s="46"/>
    </row>
    <row r="17" spans="1:5" ht="30.6" customHeight="1" x14ac:dyDescent="0.2">
      <c r="A17" s="57" t="s">
        <v>73</v>
      </c>
      <c r="B17" s="215">
        <f>'6'!F15</f>
        <v>4</v>
      </c>
      <c r="C17" s="215">
        <f>'16'!F15</f>
        <v>1117</v>
      </c>
      <c r="D17" s="257">
        <f t="shared" si="0"/>
        <v>279</v>
      </c>
      <c r="E17" s="46"/>
    </row>
    <row r="18" spans="1:5" x14ac:dyDescent="0.2">
      <c r="A18" s="48"/>
      <c r="B18" s="48"/>
      <c r="C18" s="48"/>
      <c r="D18" s="77"/>
      <c r="E18" s="46"/>
    </row>
    <row r="19" spans="1:5" x14ac:dyDescent="0.2">
      <c r="A19" s="48"/>
      <c r="B19" s="48"/>
      <c r="C19" s="48"/>
      <c r="E19" s="46"/>
    </row>
    <row r="20" spans="1:5" x14ac:dyDescent="0.2">
      <c r="E20" s="46"/>
    </row>
    <row r="21" spans="1:5" x14ac:dyDescent="0.2">
      <c r="E21" s="46"/>
    </row>
    <row r="22" spans="1:5" x14ac:dyDescent="0.2">
      <c r="E22" s="46"/>
    </row>
    <row r="23" spans="1:5" x14ac:dyDescent="0.2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3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zoomScale="80" zoomScaleNormal="80" zoomScaleSheetLayoutView="70" workbookViewId="0">
      <selection activeCell="G24" sqref="G24"/>
    </sheetView>
  </sheetViews>
  <sheetFormatPr defaultColWidth="9.140625" defaultRowHeight="12.75" x14ac:dyDescent="0.2"/>
  <cols>
    <col min="1" max="1" width="70.7109375" style="135" customWidth="1"/>
    <col min="2" max="2" width="13.5703125" style="135" customWidth="1"/>
    <col min="3" max="3" width="14.42578125" style="148" customWidth="1"/>
    <col min="4" max="4" width="8.5703125" style="135" customWidth="1"/>
    <col min="5" max="5" width="16" style="135" customWidth="1"/>
    <col min="6" max="6" width="13.42578125" style="135" customWidth="1"/>
    <col min="7" max="16384" width="9.140625" style="135"/>
  </cols>
  <sheetData>
    <row r="1" spans="1:7" ht="45" customHeight="1" x14ac:dyDescent="0.45">
      <c r="A1" s="413" t="s">
        <v>287</v>
      </c>
      <c r="B1" s="413"/>
      <c r="C1" s="413"/>
      <c r="D1" s="413"/>
      <c r="E1" s="413"/>
      <c r="F1" s="134"/>
      <c r="G1" s="134"/>
    </row>
    <row r="2" spans="1:7" ht="36" customHeight="1" x14ac:dyDescent="0.2">
      <c r="A2" s="414" t="s">
        <v>517</v>
      </c>
      <c r="B2" s="414"/>
      <c r="C2" s="414"/>
      <c r="D2" s="414"/>
      <c r="E2" s="414"/>
    </row>
    <row r="3" spans="1:7" ht="18" customHeight="1" x14ac:dyDescent="0.2">
      <c r="A3" s="407" t="s">
        <v>109</v>
      </c>
      <c r="B3" s="415" t="s">
        <v>518</v>
      </c>
      <c r="C3" s="415" t="s">
        <v>519</v>
      </c>
      <c r="D3" s="411" t="s">
        <v>110</v>
      </c>
      <c r="E3" s="412"/>
    </row>
    <row r="4" spans="1:7" ht="50.45" customHeight="1" x14ac:dyDescent="0.2">
      <c r="A4" s="408"/>
      <c r="B4" s="416"/>
      <c r="C4" s="416"/>
      <c r="D4" s="136" t="s">
        <v>0</v>
      </c>
      <c r="E4" s="137" t="s">
        <v>323</v>
      </c>
    </row>
    <row r="5" spans="1:7" ht="14.25" customHeight="1" x14ac:dyDescent="0.2">
      <c r="A5" s="329" t="s">
        <v>3</v>
      </c>
      <c r="B5" s="331" t="s">
        <v>424</v>
      </c>
      <c r="C5" s="331" t="s">
        <v>425</v>
      </c>
      <c r="D5" s="330" t="s">
        <v>426</v>
      </c>
      <c r="E5" s="330" t="s">
        <v>427</v>
      </c>
    </row>
    <row r="6" spans="1:7" ht="28.5" customHeight="1" x14ac:dyDescent="0.2">
      <c r="A6" s="138" t="s">
        <v>369</v>
      </c>
      <c r="B6" s="315">
        <f>'28'!B9</f>
        <v>12925</v>
      </c>
      <c r="C6" s="315">
        <f>'28'!C9</f>
        <v>7380</v>
      </c>
      <c r="D6" s="243">
        <f t="shared" ref="D6:D17" si="0">IF(B6=0,"",ROUND(C6/B6*100,1))</f>
        <v>57.1</v>
      </c>
      <c r="E6" s="242">
        <f t="shared" ref="E6:E17" si="1">C6-B6</f>
        <v>-5545</v>
      </c>
    </row>
    <row r="7" spans="1:7" ht="36.6" customHeight="1" x14ac:dyDescent="0.25">
      <c r="A7" s="240" t="s">
        <v>329</v>
      </c>
      <c r="B7" s="316">
        <f>'28'!F9</f>
        <v>12510</v>
      </c>
      <c r="C7" s="316">
        <f>'28'!G9</f>
        <v>7150</v>
      </c>
      <c r="D7" s="227">
        <f t="shared" si="0"/>
        <v>57.2</v>
      </c>
      <c r="E7" s="228">
        <f>C7-B7</f>
        <v>-5360</v>
      </c>
      <c r="F7" s="139"/>
    </row>
    <row r="8" spans="1:7" ht="36.6" customHeight="1" x14ac:dyDescent="0.25">
      <c r="A8" s="140" t="s">
        <v>326</v>
      </c>
      <c r="B8" s="317">
        <f>'28'!J9</f>
        <v>1092</v>
      </c>
      <c r="C8" s="317">
        <f>'28'!K9</f>
        <v>173</v>
      </c>
      <c r="D8" s="231">
        <f t="shared" si="0"/>
        <v>15.8</v>
      </c>
      <c r="E8" s="232">
        <f t="shared" si="1"/>
        <v>-919</v>
      </c>
      <c r="F8" s="139"/>
    </row>
    <row r="9" spans="1:7" ht="30.6" customHeight="1" x14ac:dyDescent="0.25">
      <c r="A9" s="182" t="s">
        <v>314</v>
      </c>
      <c r="B9" s="317">
        <f>'28'!N9</f>
        <v>1028</v>
      </c>
      <c r="C9" s="317">
        <f>'28'!O9</f>
        <v>120</v>
      </c>
      <c r="D9" s="231">
        <f t="shared" si="0"/>
        <v>11.7</v>
      </c>
      <c r="E9" s="232">
        <f t="shared" si="1"/>
        <v>-908</v>
      </c>
      <c r="F9" s="139"/>
    </row>
    <row r="10" spans="1:7" s="148" customFormat="1" ht="30.6" customHeight="1" x14ac:dyDescent="0.25">
      <c r="A10" s="142" t="s">
        <v>315</v>
      </c>
      <c r="B10" s="318">
        <f>'28'!R9</f>
        <v>839</v>
      </c>
      <c r="C10" s="318">
        <f>'28'!S9</f>
        <v>16</v>
      </c>
      <c r="D10" s="234">
        <f t="shared" si="0"/>
        <v>1.9</v>
      </c>
      <c r="E10" s="235">
        <f t="shared" si="1"/>
        <v>-823</v>
      </c>
      <c r="F10" s="185"/>
    </row>
    <row r="11" spans="1:7" s="148" customFormat="1" ht="30.6" customHeight="1" x14ac:dyDescent="0.25">
      <c r="A11" s="183" t="s">
        <v>316</v>
      </c>
      <c r="B11" s="317">
        <f>'28'!V9</f>
        <v>820</v>
      </c>
      <c r="C11" s="317">
        <f>'28'!W9</f>
        <v>16</v>
      </c>
      <c r="D11" s="231">
        <f t="shared" si="0"/>
        <v>2</v>
      </c>
      <c r="E11" s="232">
        <f t="shared" si="1"/>
        <v>-804</v>
      </c>
      <c r="F11" s="185"/>
    </row>
    <row r="12" spans="1:7" s="148" customFormat="1" ht="36.6" customHeight="1" x14ac:dyDescent="0.25">
      <c r="A12" s="141" t="s">
        <v>317</v>
      </c>
      <c r="B12" s="317">
        <f>'28'!Z9</f>
        <v>165</v>
      </c>
      <c r="C12" s="317">
        <f>'28'!AA9</f>
        <v>0</v>
      </c>
      <c r="D12" s="231">
        <f t="shared" si="0"/>
        <v>0</v>
      </c>
      <c r="E12" s="232">
        <f t="shared" si="1"/>
        <v>-165</v>
      </c>
      <c r="F12" s="185"/>
    </row>
    <row r="13" spans="1:7" s="148" customFormat="1" ht="36.6" customHeight="1" x14ac:dyDescent="0.25">
      <c r="A13" s="142" t="s">
        <v>318</v>
      </c>
      <c r="B13" s="321">
        <v>8990</v>
      </c>
      <c r="C13" s="321">
        <v>118</v>
      </c>
      <c r="D13" s="234">
        <f t="shared" si="0"/>
        <v>1.3</v>
      </c>
      <c r="E13" s="235">
        <f t="shared" si="1"/>
        <v>-8872</v>
      </c>
      <c r="F13" s="185"/>
    </row>
    <row r="14" spans="1:7" s="148" customFormat="1" ht="30.6" customHeight="1" x14ac:dyDescent="0.25">
      <c r="A14" s="186" t="s">
        <v>319</v>
      </c>
      <c r="B14" s="322">
        <v>8493</v>
      </c>
      <c r="C14" s="322">
        <v>110</v>
      </c>
      <c r="D14" s="233">
        <f t="shared" si="0"/>
        <v>1.3</v>
      </c>
      <c r="E14" s="239">
        <f t="shared" si="1"/>
        <v>-8383</v>
      </c>
      <c r="F14" s="185"/>
    </row>
    <row r="15" spans="1:7" s="148" customFormat="1" ht="36.6" customHeight="1" x14ac:dyDescent="0.25">
      <c r="A15" s="142" t="s">
        <v>320</v>
      </c>
      <c r="B15" s="318">
        <f>'28'!AD9</f>
        <v>11213</v>
      </c>
      <c r="C15" s="318">
        <f>'28'!AE9</f>
        <v>625</v>
      </c>
      <c r="D15" s="236">
        <f t="shared" si="0"/>
        <v>5.6</v>
      </c>
      <c r="E15" s="235">
        <f t="shared" si="1"/>
        <v>-10588</v>
      </c>
      <c r="F15" s="185"/>
    </row>
    <row r="16" spans="1:7" ht="36.6" customHeight="1" x14ac:dyDescent="0.25">
      <c r="A16" s="143" t="s">
        <v>321</v>
      </c>
      <c r="B16" s="318">
        <f>'28'!AH9</f>
        <v>851</v>
      </c>
      <c r="C16" s="318">
        <f>'28'!AI9</f>
        <v>108</v>
      </c>
      <c r="D16" s="236">
        <f t="shared" si="0"/>
        <v>12.7</v>
      </c>
      <c r="E16" s="235">
        <f t="shared" si="1"/>
        <v>-743</v>
      </c>
      <c r="F16" s="139"/>
    </row>
    <row r="17" spans="1:7" ht="30.6" customHeight="1" x14ac:dyDescent="0.25">
      <c r="A17" s="144" t="s">
        <v>1</v>
      </c>
      <c r="B17" s="319">
        <f>'28'!AL9</f>
        <v>2262</v>
      </c>
      <c r="C17" s="319">
        <f>'28'!AM9</f>
        <v>345</v>
      </c>
      <c r="D17" s="231">
        <f t="shared" si="0"/>
        <v>15.3</v>
      </c>
      <c r="E17" s="232">
        <f t="shared" si="1"/>
        <v>-1917</v>
      </c>
      <c r="F17" s="139"/>
    </row>
    <row r="18" spans="1:7" ht="24" customHeight="1" x14ac:dyDescent="0.25">
      <c r="A18" s="401" t="s">
        <v>111</v>
      </c>
      <c r="B18" s="402"/>
      <c r="C18" s="402"/>
      <c r="D18" s="402"/>
      <c r="E18" s="403"/>
      <c r="F18" s="139"/>
    </row>
    <row r="19" spans="1:7" ht="21" customHeight="1" x14ac:dyDescent="0.25">
      <c r="A19" s="404"/>
      <c r="B19" s="405"/>
      <c r="C19" s="405"/>
      <c r="D19" s="405"/>
      <c r="E19" s="406"/>
      <c r="F19" s="139"/>
    </row>
    <row r="20" spans="1:7" ht="21.75" customHeight="1" x14ac:dyDescent="0.25">
      <c r="A20" s="407" t="s">
        <v>109</v>
      </c>
      <c r="B20" s="409" t="s">
        <v>520</v>
      </c>
      <c r="C20" s="409" t="s">
        <v>521</v>
      </c>
      <c r="D20" s="411" t="s">
        <v>110</v>
      </c>
      <c r="E20" s="412"/>
      <c r="F20" s="139"/>
    </row>
    <row r="21" spans="1:7" ht="28.5" customHeight="1" x14ac:dyDescent="0.25">
      <c r="A21" s="408"/>
      <c r="B21" s="410"/>
      <c r="C21" s="410"/>
      <c r="D21" s="136" t="s">
        <v>0</v>
      </c>
      <c r="E21" s="137" t="s">
        <v>323</v>
      </c>
      <c r="F21" s="139"/>
    </row>
    <row r="22" spans="1:7" ht="12.75" customHeight="1" x14ac:dyDescent="0.25">
      <c r="A22" s="329" t="s">
        <v>3</v>
      </c>
      <c r="B22" s="331" t="s">
        <v>424</v>
      </c>
      <c r="C22" s="331" t="s">
        <v>425</v>
      </c>
      <c r="D22" s="330" t="s">
        <v>426</v>
      </c>
      <c r="E22" s="330" t="s">
        <v>427</v>
      </c>
      <c r="F22" s="139"/>
    </row>
    <row r="23" spans="1:7" ht="28.5" customHeight="1" x14ac:dyDescent="0.25">
      <c r="A23" s="145" t="s">
        <v>370</v>
      </c>
      <c r="B23" s="349">
        <f>'28'!AP9</f>
        <v>9898</v>
      </c>
      <c r="C23" s="349">
        <f>'28'!AQ9</f>
        <v>6009</v>
      </c>
      <c r="D23" s="320">
        <f>IF(B23=0,"",ROUND(C23/B23*100,1))</f>
        <v>60.7</v>
      </c>
      <c r="E23" s="287">
        <f>C23-B23</f>
        <v>-3889</v>
      </c>
      <c r="F23" s="139"/>
    </row>
    <row r="24" spans="1:7" ht="35.450000000000003" customHeight="1" x14ac:dyDescent="0.25">
      <c r="A24" s="240" t="s">
        <v>329</v>
      </c>
      <c r="B24" s="230">
        <f>'28'!AT9</f>
        <v>9713</v>
      </c>
      <c r="C24" s="230">
        <f>'28'!AU9</f>
        <v>5916</v>
      </c>
      <c r="D24" s="231">
        <f>IF(B24=0,"",ROUND(C24/B24*100,1))</f>
        <v>60.9</v>
      </c>
      <c r="E24" s="232">
        <f>C24-B24</f>
        <v>-3797</v>
      </c>
      <c r="F24" s="139"/>
    </row>
    <row r="25" spans="1:7" ht="35.450000000000003" customHeight="1" x14ac:dyDescent="0.25">
      <c r="A25" s="140" t="s">
        <v>320</v>
      </c>
      <c r="B25" s="229">
        <f>'28'!AX9</f>
        <v>8182</v>
      </c>
      <c r="C25" s="229">
        <f>'28'!AY9</f>
        <v>380</v>
      </c>
      <c r="D25" s="231">
        <f>IF(B25=0,"",ROUND(C25/B25*100,1))</f>
        <v>4.5999999999999996</v>
      </c>
      <c r="E25" s="232">
        <f>C25-B25</f>
        <v>-7802</v>
      </c>
      <c r="F25" s="139"/>
    </row>
    <row r="26" spans="1:7" ht="35.450000000000003" customHeight="1" x14ac:dyDescent="0.25">
      <c r="A26" s="146" t="s">
        <v>322</v>
      </c>
      <c r="B26" s="237">
        <f>'28'!BB9</f>
        <v>1243</v>
      </c>
      <c r="C26" s="237">
        <f>'28'!BC9</f>
        <v>137</v>
      </c>
      <c r="D26" s="231">
        <f>IF(B26=0,"",ROUND(C26/B26*100,1))</f>
        <v>11</v>
      </c>
      <c r="E26" s="238">
        <f>C26-B26</f>
        <v>-1106</v>
      </c>
      <c r="F26" s="139"/>
      <c r="G26" s="147"/>
    </row>
    <row r="27" spans="1:7" ht="35.450000000000003" customHeight="1" x14ac:dyDescent="0.3">
      <c r="A27" s="184" t="s">
        <v>112</v>
      </c>
      <c r="B27" s="237">
        <f>'28'!BF9</f>
        <v>8624</v>
      </c>
      <c r="C27" s="237">
        <f>'28'!BG9</f>
        <v>12229</v>
      </c>
      <c r="D27" s="231">
        <f>IF(B27=0,"",ROUND(C27/B27*100,1))</f>
        <v>141.80000000000001</v>
      </c>
      <c r="E27" s="287" t="s">
        <v>528</v>
      </c>
      <c r="F27" s="187"/>
      <c r="G27" s="266"/>
    </row>
    <row r="28" spans="1:7" ht="35.450000000000003" customHeight="1" x14ac:dyDescent="0.3">
      <c r="A28" s="141" t="s">
        <v>113</v>
      </c>
      <c r="B28" s="237">
        <f>'28'!BJ9</f>
        <v>8</v>
      </c>
      <c r="C28" s="237">
        <f>'28'!BK9</f>
        <v>43</v>
      </c>
      <c r="D28" s="399" t="s">
        <v>527</v>
      </c>
      <c r="E28" s="400"/>
      <c r="F28" s="187"/>
    </row>
  </sheetData>
  <mergeCells count="12">
    <mergeCell ref="A1:E1"/>
    <mergeCell ref="A2:E2"/>
    <mergeCell ref="A3:A4"/>
    <mergeCell ref="B3:B4"/>
    <mergeCell ref="C3:C4"/>
    <mergeCell ref="D3:E3"/>
    <mergeCell ref="D28:E28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topLeftCell="X1" zoomScale="75" zoomScaleNormal="75" zoomScaleSheetLayoutView="70" workbookViewId="0">
      <selection activeCell="AQ38" sqref="AQ38"/>
    </sheetView>
  </sheetViews>
  <sheetFormatPr defaultColWidth="9.140625" defaultRowHeight="12.75" x14ac:dyDescent="0.2"/>
  <cols>
    <col min="1" max="1" width="18.7109375" style="151" customWidth="1"/>
    <col min="2" max="3" width="9.28515625" style="151" customWidth="1"/>
    <col min="4" max="17" width="8.5703125" style="151" customWidth="1"/>
    <col min="18" max="19" width="11.42578125" style="151" customWidth="1"/>
    <col min="20" max="21" width="7.7109375" style="151" customWidth="1"/>
    <col min="22" max="23" width="11.42578125" style="151" customWidth="1"/>
    <col min="24" max="25" width="7.7109375" style="151" customWidth="1"/>
    <col min="26" max="27" width="11.42578125" style="151" customWidth="1"/>
    <col min="28" max="29" width="7.7109375" style="151" customWidth="1"/>
    <col min="30" max="41" width="11.7109375" style="151" customWidth="1"/>
    <col min="42" max="42" width="8.28515625" style="151" customWidth="1"/>
    <col min="43" max="43" width="7.85546875" style="151" customWidth="1"/>
    <col min="44" max="44" width="5.85546875" style="151" customWidth="1"/>
    <col min="45" max="45" width="8.7109375" style="151" customWidth="1"/>
    <col min="46" max="47" width="7.42578125" style="151" customWidth="1"/>
    <col min="48" max="48" width="6" style="151" customWidth="1"/>
    <col min="49" max="49" width="8.7109375" style="151" customWidth="1"/>
    <col min="50" max="50" width="7.85546875" style="151" customWidth="1"/>
    <col min="51" max="51" width="6.85546875" style="151" customWidth="1"/>
    <col min="52" max="52" width="5.42578125" style="151" customWidth="1"/>
    <col min="53" max="53" width="8.42578125" style="151" customWidth="1"/>
    <col min="54" max="54" width="6.85546875" style="151" customWidth="1"/>
    <col min="55" max="55" width="6.7109375" style="151" customWidth="1"/>
    <col min="56" max="56" width="5.42578125" style="151" customWidth="1"/>
    <col min="57" max="57" width="7.42578125" style="151" customWidth="1"/>
    <col min="58" max="58" width="6.7109375" style="151" customWidth="1"/>
    <col min="59" max="59" width="7.28515625" style="151" customWidth="1"/>
    <col min="60" max="60" width="6.28515625" style="151" customWidth="1"/>
    <col min="61" max="61" width="7.28515625" style="151" customWidth="1"/>
    <col min="62" max="63" width="5.28515625" style="151" customWidth="1"/>
    <col min="64" max="64" width="5.5703125" style="151" customWidth="1"/>
    <col min="65" max="16384" width="9.140625" style="151"/>
  </cols>
  <sheetData>
    <row r="1" spans="1:64" ht="24.75" customHeight="1" x14ac:dyDescent="0.35">
      <c r="A1" s="149"/>
      <c r="B1" s="149"/>
      <c r="C1" s="300" t="s">
        <v>362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150"/>
      <c r="AE1" s="150"/>
      <c r="AH1" s="297"/>
      <c r="AI1" s="297"/>
      <c r="AJ1" s="297"/>
      <c r="AK1" s="297"/>
      <c r="AL1" s="297"/>
      <c r="AM1" s="297"/>
      <c r="AN1" s="297"/>
      <c r="AQ1" s="297"/>
      <c r="AY1" s="150"/>
      <c r="BB1" s="150"/>
      <c r="BC1" s="150"/>
      <c r="BD1" s="150"/>
      <c r="BE1" s="150"/>
      <c r="BF1" s="417"/>
      <c r="BG1" s="417"/>
      <c r="BH1" s="417"/>
      <c r="BI1" s="417"/>
      <c r="BJ1" s="417"/>
      <c r="BK1" s="417"/>
      <c r="BL1" s="417"/>
    </row>
    <row r="2" spans="1:64" s="304" customFormat="1" ht="36" customHeight="1" x14ac:dyDescent="0.25">
      <c r="A2" s="301"/>
      <c r="B2" s="301"/>
      <c r="C2" s="418" t="s">
        <v>517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302"/>
      <c r="P2" s="302"/>
      <c r="Q2" s="302"/>
      <c r="R2" s="303"/>
      <c r="S2" s="303"/>
      <c r="U2" s="305"/>
      <c r="V2" s="306"/>
      <c r="W2" s="306"/>
      <c r="Z2" s="306"/>
      <c r="AA2" s="306"/>
      <c r="AB2" s="306"/>
      <c r="AC2" s="305" t="s">
        <v>114</v>
      </c>
      <c r="AD2" s="306"/>
      <c r="AE2" s="306"/>
      <c r="AF2" s="306"/>
      <c r="AI2" s="306"/>
      <c r="AK2" s="305"/>
      <c r="AL2" s="305"/>
      <c r="AM2" s="305"/>
      <c r="AN2" s="305"/>
      <c r="AO2" s="305" t="s">
        <v>114</v>
      </c>
      <c r="AP2" s="305"/>
      <c r="AQ2" s="305"/>
      <c r="AY2" s="305"/>
      <c r="BL2" s="305" t="s">
        <v>114</v>
      </c>
    </row>
    <row r="3" spans="1:64" s="241" customFormat="1" ht="16.5" customHeight="1" x14ac:dyDescent="0.3">
      <c r="A3" s="419"/>
      <c r="B3" s="422" t="s">
        <v>371</v>
      </c>
      <c r="C3" s="423"/>
      <c r="D3" s="423"/>
      <c r="E3" s="424"/>
      <c r="F3" s="431" t="s">
        <v>372</v>
      </c>
      <c r="G3" s="431"/>
      <c r="H3" s="431"/>
      <c r="I3" s="431"/>
      <c r="J3" s="422" t="s">
        <v>373</v>
      </c>
      <c r="K3" s="423"/>
      <c r="L3" s="423"/>
      <c r="M3" s="424"/>
      <c r="N3" s="422" t="s">
        <v>374</v>
      </c>
      <c r="O3" s="423"/>
      <c r="P3" s="423"/>
      <c r="Q3" s="424"/>
      <c r="R3" s="422" t="s">
        <v>375</v>
      </c>
      <c r="S3" s="423"/>
      <c r="T3" s="423"/>
      <c r="U3" s="424"/>
      <c r="V3" s="422" t="s">
        <v>376</v>
      </c>
      <c r="W3" s="423"/>
      <c r="X3" s="423"/>
      <c r="Y3" s="424"/>
      <c r="Z3" s="422" t="s">
        <v>377</v>
      </c>
      <c r="AA3" s="423"/>
      <c r="AB3" s="423"/>
      <c r="AC3" s="424"/>
      <c r="AD3" s="422" t="s">
        <v>378</v>
      </c>
      <c r="AE3" s="423"/>
      <c r="AF3" s="423"/>
      <c r="AG3" s="424"/>
      <c r="AH3" s="435" t="s">
        <v>115</v>
      </c>
      <c r="AI3" s="435"/>
      <c r="AJ3" s="435"/>
      <c r="AK3" s="435"/>
      <c r="AL3" s="431" t="s">
        <v>379</v>
      </c>
      <c r="AM3" s="431"/>
      <c r="AN3" s="431"/>
      <c r="AO3" s="431"/>
      <c r="AP3" s="422" t="s">
        <v>380</v>
      </c>
      <c r="AQ3" s="423"/>
      <c r="AR3" s="423"/>
      <c r="AS3" s="423"/>
      <c r="AT3" s="422" t="s">
        <v>381</v>
      </c>
      <c r="AU3" s="423"/>
      <c r="AV3" s="423"/>
      <c r="AW3" s="424"/>
      <c r="AX3" s="431" t="s">
        <v>382</v>
      </c>
      <c r="AY3" s="431"/>
      <c r="AZ3" s="431"/>
      <c r="BA3" s="431"/>
      <c r="BB3" s="422" t="s">
        <v>383</v>
      </c>
      <c r="BC3" s="423"/>
      <c r="BD3" s="423"/>
      <c r="BE3" s="423"/>
      <c r="BF3" s="422" t="s">
        <v>384</v>
      </c>
      <c r="BG3" s="423"/>
      <c r="BH3" s="423"/>
      <c r="BI3" s="424"/>
      <c r="BJ3" s="440" t="s">
        <v>385</v>
      </c>
      <c r="BK3" s="440"/>
      <c r="BL3" s="440"/>
    </row>
    <row r="4" spans="1:64" s="241" customFormat="1" ht="41.45" customHeight="1" x14ac:dyDescent="0.3">
      <c r="A4" s="420"/>
      <c r="B4" s="425"/>
      <c r="C4" s="426"/>
      <c r="D4" s="426"/>
      <c r="E4" s="427"/>
      <c r="F4" s="431"/>
      <c r="G4" s="431"/>
      <c r="H4" s="431"/>
      <c r="I4" s="431"/>
      <c r="J4" s="425"/>
      <c r="K4" s="433"/>
      <c r="L4" s="433"/>
      <c r="M4" s="427"/>
      <c r="N4" s="425"/>
      <c r="O4" s="433"/>
      <c r="P4" s="433"/>
      <c r="Q4" s="427"/>
      <c r="R4" s="425"/>
      <c r="S4" s="433"/>
      <c r="T4" s="433"/>
      <c r="U4" s="427"/>
      <c r="V4" s="425"/>
      <c r="W4" s="433"/>
      <c r="X4" s="433"/>
      <c r="Y4" s="427"/>
      <c r="Z4" s="425"/>
      <c r="AA4" s="433"/>
      <c r="AB4" s="433"/>
      <c r="AC4" s="427"/>
      <c r="AD4" s="425"/>
      <c r="AE4" s="433"/>
      <c r="AF4" s="433"/>
      <c r="AG4" s="427"/>
      <c r="AH4" s="435"/>
      <c r="AI4" s="435"/>
      <c r="AJ4" s="435"/>
      <c r="AK4" s="435"/>
      <c r="AL4" s="431"/>
      <c r="AM4" s="431"/>
      <c r="AN4" s="431"/>
      <c r="AO4" s="431"/>
      <c r="AP4" s="425"/>
      <c r="AQ4" s="426"/>
      <c r="AR4" s="426"/>
      <c r="AS4" s="426"/>
      <c r="AT4" s="425"/>
      <c r="AU4" s="433"/>
      <c r="AV4" s="433"/>
      <c r="AW4" s="427"/>
      <c r="AX4" s="431"/>
      <c r="AY4" s="431"/>
      <c r="AZ4" s="431"/>
      <c r="BA4" s="431"/>
      <c r="BB4" s="425"/>
      <c r="BC4" s="433"/>
      <c r="BD4" s="433"/>
      <c r="BE4" s="433"/>
      <c r="BF4" s="425"/>
      <c r="BG4" s="433"/>
      <c r="BH4" s="433"/>
      <c r="BI4" s="427"/>
      <c r="BJ4" s="440"/>
      <c r="BK4" s="440"/>
      <c r="BL4" s="440"/>
    </row>
    <row r="5" spans="1:64" s="241" customFormat="1" ht="19.149999999999999" customHeight="1" x14ac:dyDescent="0.3">
      <c r="A5" s="420"/>
      <c r="B5" s="428"/>
      <c r="C5" s="429"/>
      <c r="D5" s="429"/>
      <c r="E5" s="430"/>
      <c r="F5" s="432"/>
      <c r="G5" s="432"/>
      <c r="H5" s="432"/>
      <c r="I5" s="432"/>
      <c r="J5" s="428"/>
      <c r="K5" s="429"/>
      <c r="L5" s="429"/>
      <c r="M5" s="430"/>
      <c r="N5" s="428"/>
      <c r="O5" s="429"/>
      <c r="P5" s="429"/>
      <c r="Q5" s="430"/>
      <c r="R5" s="428"/>
      <c r="S5" s="429"/>
      <c r="T5" s="429"/>
      <c r="U5" s="430"/>
      <c r="V5" s="428"/>
      <c r="W5" s="429"/>
      <c r="X5" s="429"/>
      <c r="Y5" s="430"/>
      <c r="Z5" s="428"/>
      <c r="AA5" s="429"/>
      <c r="AB5" s="429"/>
      <c r="AC5" s="430"/>
      <c r="AD5" s="428"/>
      <c r="AE5" s="429"/>
      <c r="AF5" s="429"/>
      <c r="AG5" s="430"/>
      <c r="AH5" s="435"/>
      <c r="AI5" s="435"/>
      <c r="AJ5" s="435"/>
      <c r="AK5" s="435"/>
      <c r="AL5" s="431"/>
      <c r="AM5" s="431"/>
      <c r="AN5" s="431"/>
      <c r="AO5" s="431"/>
      <c r="AP5" s="428"/>
      <c r="AQ5" s="429"/>
      <c r="AR5" s="429"/>
      <c r="AS5" s="429"/>
      <c r="AT5" s="428"/>
      <c r="AU5" s="429"/>
      <c r="AV5" s="429"/>
      <c r="AW5" s="430"/>
      <c r="AX5" s="431"/>
      <c r="AY5" s="431"/>
      <c r="AZ5" s="431"/>
      <c r="BA5" s="431"/>
      <c r="BB5" s="428"/>
      <c r="BC5" s="429"/>
      <c r="BD5" s="429"/>
      <c r="BE5" s="429"/>
      <c r="BF5" s="428"/>
      <c r="BG5" s="429"/>
      <c r="BH5" s="429"/>
      <c r="BI5" s="430"/>
      <c r="BJ5" s="440"/>
      <c r="BK5" s="440"/>
      <c r="BL5" s="440"/>
    </row>
    <row r="6" spans="1:64" ht="35.25" customHeight="1" x14ac:dyDescent="0.2">
      <c r="A6" s="420"/>
      <c r="B6" s="436">
        <v>2022</v>
      </c>
      <c r="C6" s="436">
        <v>2023</v>
      </c>
      <c r="D6" s="434" t="s">
        <v>116</v>
      </c>
      <c r="E6" s="434"/>
      <c r="F6" s="436">
        <v>2022</v>
      </c>
      <c r="G6" s="436">
        <v>2023</v>
      </c>
      <c r="H6" s="434" t="s">
        <v>116</v>
      </c>
      <c r="I6" s="434"/>
      <c r="J6" s="436">
        <v>2022</v>
      </c>
      <c r="K6" s="436">
        <v>2023</v>
      </c>
      <c r="L6" s="438" t="s">
        <v>116</v>
      </c>
      <c r="M6" s="439"/>
      <c r="N6" s="436">
        <v>2022</v>
      </c>
      <c r="O6" s="436">
        <v>2023</v>
      </c>
      <c r="P6" s="434" t="s">
        <v>116</v>
      </c>
      <c r="Q6" s="434"/>
      <c r="R6" s="436">
        <v>2022</v>
      </c>
      <c r="S6" s="436">
        <v>2023</v>
      </c>
      <c r="T6" s="434" t="s">
        <v>116</v>
      </c>
      <c r="U6" s="434"/>
      <c r="V6" s="436">
        <v>2022</v>
      </c>
      <c r="W6" s="436">
        <v>2023</v>
      </c>
      <c r="X6" s="434" t="s">
        <v>116</v>
      </c>
      <c r="Y6" s="434"/>
      <c r="Z6" s="436">
        <v>2022</v>
      </c>
      <c r="AA6" s="436">
        <v>2023</v>
      </c>
      <c r="AB6" s="434" t="s">
        <v>116</v>
      </c>
      <c r="AC6" s="434"/>
      <c r="AD6" s="436">
        <v>2022</v>
      </c>
      <c r="AE6" s="436">
        <v>2023</v>
      </c>
      <c r="AF6" s="434" t="s">
        <v>116</v>
      </c>
      <c r="AG6" s="434"/>
      <c r="AH6" s="436">
        <v>2022</v>
      </c>
      <c r="AI6" s="436">
        <v>2023</v>
      </c>
      <c r="AJ6" s="434" t="s">
        <v>116</v>
      </c>
      <c r="AK6" s="434"/>
      <c r="AL6" s="436">
        <v>2022</v>
      </c>
      <c r="AM6" s="436">
        <v>2023</v>
      </c>
      <c r="AN6" s="434" t="s">
        <v>116</v>
      </c>
      <c r="AO6" s="434"/>
      <c r="AP6" s="436">
        <v>2022</v>
      </c>
      <c r="AQ6" s="436">
        <v>2023</v>
      </c>
      <c r="AR6" s="434" t="s">
        <v>116</v>
      </c>
      <c r="AS6" s="434"/>
      <c r="AT6" s="436">
        <v>2022</v>
      </c>
      <c r="AU6" s="436">
        <v>2023</v>
      </c>
      <c r="AV6" s="434" t="s">
        <v>116</v>
      </c>
      <c r="AW6" s="434"/>
      <c r="AX6" s="436">
        <v>2022</v>
      </c>
      <c r="AY6" s="436">
        <v>2023</v>
      </c>
      <c r="AZ6" s="434" t="s">
        <v>116</v>
      </c>
      <c r="BA6" s="434"/>
      <c r="BB6" s="436">
        <v>2022</v>
      </c>
      <c r="BC6" s="436">
        <v>2023</v>
      </c>
      <c r="BD6" s="443" t="s">
        <v>116</v>
      </c>
      <c r="BE6" s="444"/>
      <c r="BF6" s="436">
        <v>2022</v>
      </c>
      <c r="BG6" s="436">
        <v>2023</v>
      </c>
      <c r="BH6" s="443" t="s">
        <v>116</v>
      </c>
      <c r="BI6" s="444"/>
      <c r="BJ6" s="445">
        <v>2022</v>
      </c>
      <c r="BK6" s="445">
        <v>2023</v>
      </c>
      <c r="BL6" s="441" t="s">
        <v>2</v>
      </c>
    </row>
    <row r="7" spans="1:64" s="152" customFormat="1" ht="14.25" x14ac:dyDescent="0.2">
      <c r="A7" s="421"/>
      <c r="B7" s="437"/>
      <c r="C7" s="437"/>
      <c r="D7" s="307" t="s">
        <v>0</v>
      </c>
      <c r="E7" s="307" t="s">
        <v>2</v>
      </c>
      <c r="F7" s="437"/>
      <c r="G7" s="437"/>
      <c r="H7" s="307" t="s">
        <v>0</v>
      </c>
      <c r="I7" s="307" t="s">
        <v>2</v>
      </c>
      <c r="J7" s="437"/>
      <c r="K7" s="437"/>
      <c r="L7" s="307" t="s">
        <v>0</v>
      </c>
      <c r="M7" s="307" t="s">
        <v>2</v>
      </c>
      <c r="N7" s="437"/>
      <c r="O7" s="437"/>
      <c r="P7" s="307" t="s">
        <v>0</v>
      </c>
      <c r="Q7" s="307" t="s">
        <v>2</v>
      </c>
      <c r="R7" s="437"/>
      <c r="S7" s="437"/>
      <c r="T7" s="307" t="s">
        <v>0</v>
      </c>
      <c r="U7" s="307" t="s">
        <v>2</v>
      </c>
      <c r="V7" s="437"/>
      <c r="W7" s="437"/>
      <c r="X7" s="307" t="s">
        <v>0</v>
      </c>
      <c r="Y7" s="307" t="s">
        <v>2</v>
      </c>
      <c r="Z7" s="437"/>
      <c r="AA7" s="437"/>
      <c r="AB7" s="307" t="s">
        <v>0</v>
      </c>
      <c r="AC7" s="307" t="s">
        <v>2</v>
      </c>
      <c r="AD7" s="437"/>
      <c r="AE7" s="437"/>
      <c r="AF7" s="307" t="s">
        <v>0</v>
      </c>
      <c r="AG7" s="307" t="s">
        <v>2</v>
      </c>
      <c r="AH7" s="437"/>
      <c r="AI7" s="437"/>
      <c r="AJ7" s="307" t="s">
        <v>0</v>
      </c>
      <c r="AK7" s="307" t="s">
        <v>2</v>
      </c>
      <c r="AL7" s="437"/>
      <c r="AM7" s="437"/>
      <c r="AN7" s="307" t="s">
        <v>0</v>
      </c>
      <c r="AO7" s="307" t="s">
        <v>2</v>
      </c>
      <c r="AP7" s="437"/>
      <c r="AQ7" s="437"/>
      <c r="AR7" s="307" t="s">
        <v>0</v>
      </c>
      <c r="AS7" s="307" t="s">
        <v>2</v>
      </c>
      <c r="AT7" s="437"/>
      <c r="AU7" s="437"/>
      <c r="AV7" s="307" t="s">
        <v>0</v>
      </c>
      <c r="AW7" s="307" t="s">
        <v>2</v>
      </c>
      <c r="AX7" s="437"/>
      <c r="AY7" s="437"/>
      <c r="AZ7" s="307" t="s">
        <v>0</v>
      </c>
      <c r="BA7" s="307" t="s">
        <v>2</v>
      </c>
      <c r="BB7" s="437"/>
      <c r="BC7" s="437"/>
      <c r="BD7" s="308" t="s">
        <v>0</v>
      </c>
      <c r="BE7" s="308" t="s">
        <v>2</v>
      </c>
      <c r="BF7" s="437"/>
      <c r="BG7" s="437"/>
      <c r="BH7" s="308" t="s">
        <v>0</v>
      </c>
      <c r="BI7" s="308" t="s">
        <v>2</v>
      </c>
      <c r="BJ7" s="446"/>
      <c r="BK7" s="446"/>
      <c r="BL7" s="442"/>
    </row>
    <row r="8" spans="1:64" ht="12.75" customHeight="1" x14ac:dyDescent="0.2">
      <c r="A8" s="309" t="s">
        <v>3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09">
        <v>9</v>
      </c>
      <c r="K8" s="309">
        <v>10</v>
      </c>
      <c r="L8" s="309">
        <v>11</v>
      </c>
      <c r="M8" s="309">
        <v>12</v>
      </c>
      <c r="N8" s="309">
        <v>13</v>
      </c>
      <c r="O8" s="309">
        <v>14</v>
      </c>
      <c r="P8" s="309">
        <v>15</v>
      </c>
      <c r="Q8" s="309">
        <v>16</v>
      </c>
      <c r="R8" s="309">
        <v>21</v>
      </c>
      <c r="S8" s="309">
        <v>22</v>
      </c>
      <c r="T8" s="309">
        <v>23</v>
      </c>
      <c r="U8" s="309">
        <v>24</v>
      </c>
      <c r="V8" s="309">
        <v>25</v>
      </c>
      <c r="W8" s="309">
        <v>26</v>
      </c>
      <c r="X8" s="309">
        <v>27</v>
      </c>
      <c r="Y8" s="309">
        <v>28</v>
      </c>
      <c r="Z8" s="309">
        <v>29</v>
      </c>
      <c r="AA8" s="309">
        <v>30</v>
      </c>
      <c r="AB8" s="309">
        <v>31</v>
      </c>
      <c r="AC8" s="309">
        <v>32</v>
      </c>
      <c r="AD8" s="309">
        <v>33</v>
      </c>
      <c r="AE8" s="309">
        <v>34</v>
      </c>
      <c r="AF8" s="309">
        <v>35</v>
      </c>
      <c r="AG8" s="309">
        <v>36</v>
      </c>
      <c r="AH8" s="309">
        <v>37</v>
      </c>
      <c r="AI8" s="309">
        <v>38</v>
      </c>
      <c r="AJ8" s="309">
        <v>39</v>
      </c>
      <c r="AK8" s="309">
        <v>40</v>
      </c>
      <c r="AL8" s="309">
        <v>41</v>
      </c>
      <c r="AM8" s="309">
        <v>42</v>
      </c>
      <c r="AN8" s="309">
        <v>43</v>
      </c>
      <c r="AO8" s="309">
        <v>44</v>
      </c>
      <c r="AP8" s="309">
        <v>45</v>
      </c>
      <c r="AQ8" s="309">
        <v>46</v>
      </c>
      <c r="AR8" s="309">
        <v>47</v>
      </c>
      <c r="AS8" s="309">
        <v>48</v>
      </c>
      <c r="AT8" s="309">
        <v>49</v>
      </c>
      <c r="AU8" s="309">
        <v>50</v>
      </c>
      <c r="AV8" s="309">
        <v>51</v>
      </c>
      <c r="AW8" s="309">
        <v>52</v>
      </c>
      <c r="AX8" s="309">
        <v>53</v>
      </c>
      <c r="AY8" s="309">
        <v>54</v>
      </c>
      <c r="AZ8" s="309">
        <v>55</v>
      </c>
      <c r="BA8" s="309">
        <v>56</v>
      </c>
      <c r="BB8" s="309">
        <v>57</v>
      </c>
      <c r="BC8" s="309">
        <v>58</v>
      </c>
      <c r="BD8" s="309">
        <v>59</v>
      </c>
      <c r="BE8" s="309">
        <v>60</v>
      </c>
      <c r="BF8" s="309">
        <v>61</v>
      </c>
      <c r="BG8" s="309">
        <v>62</v>
      </c>
      <c r="BH8" s="309">
        <v>63</v>
      </c>
      <c r="BI8" s="309">
        <v>64</v>
      </c>
      <c r="BJ8" s="309">
        <v>65</v>
      </c>
      <c r="BK8" s="309">
        <v>66</v>
      </c>
      <c r="BL8" s="309">
        <v>67</v>
      </c>
    </row>
    <row r="9" spans="1:64" s="162" customFormat="1" ht="28.9" customHeight="1" x14ac:dyDescent="0.25">
      <c r="A9" s="153" t="s">
        <v>4</v>
      </c>
      <c r="B9" s="310">
        <v>12925</v>
      </c>
      <c r="C9" s="154">
        <v>7380</v>
      </c>
      <c r="D9" s="155">
        <v>57.1</v>
      </c>
      <c r="E9" s="154">
        <v>-5545</v>
      </c>
      <c r="F9" s="154">
        <v>12510</v>
      </c>
      <c r="G9" s="154">
        <v>7150</v>
      </c>
      <c r="H9" s="155">
        <v>57.2</v>
      </c>
      <c r="I9" s="154">
        <v>-5360</v>
      </c>
      <c r="J9" s="154">
        <v>1092</v>
      </c>
      <c r="K9" s="154">
        <v>173</v>
      </c>
      <c r="L9" s="155">
        <v>15.8</v>
      </c>
      <c r="M9" s="154">
        <v>-919</v>
      </c>
      <c r="N9" s="154">
        <v>1028</v>
      </c>
      <c r="O9" s="154">
        <v>120</v>
      </c>
      <c r="P9" s="156">
        <v>11.7</v>
      </c>
      <c r="Q9" s="154">
        <v>-908</v>
      </c>
      <c r="R9" s="154">
        <v>839</v>
      </c>
      <c r="S9" s="154">
        <v>16</v>
      </c>
      <c r="T9" s="156">
        <v>1.9</v>
      </c>
      <c r="U9" s="154">
        <v>-823</v>
      </c>
      <c r="V9" s="154">
        <v>820</v>
      </c>
      <c r="W9" s="154">
        <v>16</v>
      </c>
      <c r="X9" s="156">
        <v>2</v>
      </c>
      <c r="Y9" s="154">
        <v>-804</v>
      </c>
      <c r="Z9" s="154">
        <v>165</v>
      </c>
      <c r="AA9" s="154">
        <v>0</v>
      </c>
      <c r="AB9" s="156">
        <v>0</v>
      </c>
      <c r="AC9" s="154">
        <v>-165</v>
      </c>
      <c r="AD9" s="311">
        <v>11213</v>
      </c>
      <c r="AE9" s="311">
        <v>625</v>
      </c>
      <c r="AF9" s="312">
        <v>5.6</v>
      </c>
      <c r="AG9" s="311">
        <v>-10588</v>
      </c>
      <c r="AH9" s="158">
        <v>851</v>
      </c>
      <c r="AI9" s="158">
        <v>108</v>
      </c>
      <c r="AJ9" s="159">
        <v>12.7</v>
      </c>
      <c r="AK9" s="158">
        <v>-743</v>
      </c>
      <c r="AL9" s="154">
        <v>2262</v>
      </c>
      <c r="AM9" s="154">
        <v>345</v>
      </c>
      <c r="AN9" s="156">
        <v>15.3</v>
      </c>
      <c r="AO9" s="154">
        <v>-1917</v>
      </c>
      <c r="AP9" s="154">
        <v>9898</v>
      </c>
      <c r="AQ9" s="154">
        <v>6009</v>
      </c>
      <c r="AR9" s="156">
        <v>60.7</v>
      </c>
      <c r="AS9" s="154">
        <v>-3889</v>
      </c>
      <c r="AT9" s="154">
        <v>9713</v>
      </c>
      <c r="AU9" s="154">
        <v>5916</v>
      </c>
      <c r="AV9" s="156">
        <v>60.9</v>
      </c>
      <c r="AW9" s="154">
        <v>-3797</v>
      </c>
      <c r="AX9" s="154">
        <v>8182</v>
      </c>
      <c r="AY9" s="154">
        <v>380</v>
      </c>
      <c r="AZ9" s="156">
        <v>4.5999999999999996</v>
      </c>
      <c r="BA9" s="154">
        <v>-7802</v>
      </c>
      <c r="BB9" s="154">
        <v>1243</v>
      </c>
      <c r="BC9" s="154">
        <v>137</v>
      </c>
      <c r="BD9" s="155">
        <v>11</v>
      </c>
      <c r="BE9" s="160">
        <v>-1106</v>
      </c>
      <c r="BF9" s="154">
        <v>8624</v>
      </c>
      <c r="BG9" s="154">
        <v>12229</v>
      </c>
      <c r="BH9" s="155">
        <v>141.80000000000001</v>
      </c>
      <c r="BI9" s="154">
        <v>3605.3999999999996</v>
      </c>
      <c r="BJ9" s="161">
        <v>8</v>
      </c>
      <c r="BK9" s="161">
        <v>43</v>
      </c>
      <c r="BL9" s="157">
        <v>35</v>
      </c>
    </row>
    <row r="10" spans="1:64" s="164" customFormat="1" ht="16.149999999999999" customHeight="1" x14ac:dyDescent="0.25">
      <c r="A10" s="163" t="s">
        <v>507</v>
      </c>
      <c r="B10" s="313">
        <v>1631</v>
      </c>
      <c r="C10" s="222">
        <v>903</v>
      </c>
      <c r="D10" s="155">
        <v>55.4</v>
      </c>
      <c r="E10" s="154">
        <v>-728</v>
      </c>
      <c r="F10" s="222">
        <v>1595</v>
      </c>
      <c r="G10" s="223">
        <v>876</v>
      </c>
      <c r="H10" s="155">
        <v>54.9</v>
      </c>
      <c r="I10" s="154">
        <v>-719</v>
      </c>
      <c r="J10" s="222">
        <v>138</v>
      </c>
      <c r="K10" s="222">
        <v>50</v>
      </c>
      <c r="L10" s="155">
        <v>36.200000000000003</v>
      </c>
      <c r="M10" s="154">
        <v>-88</v>
      </c>
      <c r="N10" s="222">
        <v>130</v>
      </c>
      <c r="O10" s="222">
        <v>42</v>
      </c>
      <c r="P10" s="156">
        <v>32.299999999999997</v>
      </c>
      <c r="Q10" s="154">
        <v>-88</v>
      </c>
      <c r="R10" s="222">
        <v>102</v>
      </c>
      <c r="S10" s="222">
        <v>3</v>
      </c>
      <c r="T10" s="156">
        <v>2.9</v>
      </c>
      <c r="U10" s="154">
        <v>-99</v>
      </c>
      <c r="V10" s="222">
        <v>102</v>
      </c>
      <c r="W10" s="222">
        <v>3</v>
      </c>
      <c r="X10" s="156">
        <v>2.9</v>
      </c>
      <c r="Y10" s="154">
        <v>-99</v>
      </c>
      <c r="Z10" s="222">
        <v>12</v>
      </c>
      <c r="AA10" s="222">
        <v>0</v>
      </c>
      <c r="AB10" s="156">
        <v>0</v>
      </c>
      <c r="AC10" s="154">
        <v>-12</v>
      </c>
      <c r="AD10" s="222">
        <v>1444</v>
      </c>
      <c r="AE10" s="222">
        <v>154</v>
      </c>
      <c r="AF10" s="156">
        <v>10.7</v>
      </c>
      <c r="AG10" s="154">
        <v>-1290</v>
      </c>
      <c r="AH10" s="224">
        <v>74</v>
      </c>
      <c r="AI10" s="224">
        <v>19</v>
      </c>
      <c r="AJ10" s="159">
        <v>25.7</v>
      </c>
      <c r="AK10" s="158">
        <v>-55</v>
      </c>
      <c r="AL10" s="225">
        <v>169</v>
      </c>
      <c r="AM10" s="222">
        <v>36</v>
      </c>
      <c r="AN10" s="156">
        <v>21.3</v>
      </c>
      <c r="AO10" s="154">
        <v>-133</v>
      </c>
      <c r="AP10" s="222">
        <v>1274</v>
      </c>
      <c r="AQ10" s="222">
        <v>704</v>
      </c>
      <c r="AR10" s="156">
        <v>55.3</v>
      </c>
      <c r="AS10" s="154">
        <v>-570</v>
      </c>
      <c r="AT10" s="222">
        <v>1253</v>
      </c>
      <c r="AU10" s="222">
        <v>693</v>
      </c>
      <c r="AV10" s="156">
        <v>55.3</v>
      </c>
      <c r="AW10" s="154">
        <v>-560</v>
      </c>
      <c r="AX10" s="222">
        <v>1034</v>
      </c>
      <c r="AY10" s="222">
        <v>92</v>
      </c>
      <c r="AZ10" s="156">
        <v>8.9</v>
      </c>
      <c r="BA10" s="154">
        <v>-942</v>
      </c>
      <c r="BB10" s="222">
        <v>63</v>
      </c>
      <c r="BC10" s="222">
        <v>9</v>
      </c>
      <c r="BD10" s="155">
        <v>14.3</v>
      </c>
      <c r="BE10" s="154">
        <v>-54</v>
      </c>
      <c r="BF10" s="222">
        <v>7724</v>
      </c>
      <c r="BG10" s="222">
        <v>7344</v>
      </c>
      <c r="BH10" s="155">
        <v>95.1</v>
      </c>
      <c r="BI10" s="154">
        <v>-380</v>
      </c>
      <c r="BJ10" s="226">
        <v>20</v>
      </c>
      <c r="BK10" s="226">
        <v>77</v>
      </c>
      <c r="BL10" s="157">
        <v>57</v>
      </c>
    </row>
    <row r="11" spans="1:64" s="164" customFormat="1" ht="16.149999999999999" customHeight="1" x14ac:dyDescent="0.25">
      <c r="A11" s="163" t="s">
        <v>508</v>
      </c>
      <c r="B11" s="313">
        <v>2577</v>
      </c>
      <c r="C11" s="222">
        <v>1629</v>
      </c>
      <c r="D11" s="155">
        <v>63.2</v>
      </c>
      <c r="E11" s="154">
        <v>-948</v>
      </c>
      <c r="F11" s="222">
        <v>2559</v>
      </c>
      <c r="G11" s="223">
        <v>1617</v>
      </c>
      <c r="H11" s="155">
        <v>63.2</v>
      </c>
      <c r="I11" s="154">
        <v>-942</v>
      </c>
      <c r="J11" s="222">
        <v>242</v>
      </c>
      <c r="K11" s="222">
        <v>14</v>
      </c>
      <c r="L11" s="155">
        <v>5.8</v>
      </c>
      <c r="M11" s="154">
        <v>-228</v>
      </c>
      <c r="N11" s="222">
        <v>241</v>
      </c>
      <c r="O11" s="222">
        <v>14</v>
      </c>
      <c r="P11" s="156">
        <v>5.8</v>
      </c>
      <c r="Q11" s="154">
        <v>-227</v>
      </c>
      <c r="R11" s="222">
        <v>157</v>
      </c>
      <c r="S11" s="222">
        <v>1</v>
      </c>
      <c r="T11" s="156">
        <v>0.6</v>
      </c>
      <c r="U11" s="154">
        <v>-156</v>
      </c>
      <c r="V11" s="222">
        <v>157</v>
      </c>
      <c r="W11" s="222">
        <v>1</v>
      </c>
      <c r="X11" s="156">
        <v>0.6</v>
      </c>
      <c r="Y11" s="154">
        <v>-156</v>
      </c>
      <c r="Z11" s="222">
        <v>28</v>
      </c>
      <c r="AA11" s="222">
        <v>0</v>
      </c>
      <c r="AB11" s="156">
        <v>0</v>
      </c>
      <c r="AC11" s="154">
        <v>-28</v>
      </c>
      <c r="AD11" s="222">
        <v>2302</v>
      </c>
      <c r="AE11" s="222">
        <v>142</v>
      </c>
      <c r="AF11" s="156">
        <v>6.2</v>
      </c>
      <c r="AG11" s="154">
        <v>-2160</v>
      </c>
      <c r="AH11" s="224">
        <v>69</v>
      </c>
      <c r="AI11" s="224">
        <v>0</v>
      </c>
      <c r="AJ11" s="159">
        <v>0</v>
      </c>
      <c r="AK11" s="158">
        <v>-69</v>
      </c>
      <c r="AL11" s="225">
        <v>145</v>
      </c>
      <c r="AM11" s="222">
        <v>0</v>
      </c>
      <c r="AN11" s="156">
        <v>0</v>
      </c>
      <c r="AO11" s="154">
        <v>-145</v>
      </c>
      <c r="AP11" s="222">
        <v>2060</v>
      </c>
      <c r="AQ11" s="222">
        <v>1397</v>
      </c>
      <c r="AR11" s="156">
        <v>67.8</v>
      </c>
      <c r="AS11" s="154">
        <v>-663</v>
      </c>
      <c r="AT11" s="222">
        <v>2052</v>
      </c>
      <c r="AU11" s="222">
        <v>1389</v>
      </c>
      <c r="AV11" s="156">
        <v>67.7</v>
      </c>
      <c r="AW11" s="154">
        <v>-663</v>
      </c>
      <c r="AX11" s="222">
        <v>1668</v>
      </c>
      <c r="AY11" s="222">
        <v>53</v>
      </c>
      <c r="AZ11" s="156">
        <v>3.2</v>
      </c>
      <c r="BA11" s="154">
        <v>-1615</v>
      </c>
      <c r="BB11" s="222">
        <v>32</v>
      </c>
      <c r="BC11" s="222">
        <v>0</v>
      </c>
      <c r="BD11" s="155">
        <v>0</v>
      </c>
      <c r="BE11" s="154">
        <v>-32</v>
      </c>
      <c r="BF11" s="222">
        <v>8968</v>
      </c>
      <c r="BG11" s="222">
        <v>0</v>
      </c>
      <c r="BH11" s="155">
        <v>0</v>
      </c>
      <c r="BI11" s="154">
        <v>-8968</v>
      </c>
      <c r="BJ11" s="226">
        <v>64</v>
      </c>
      <c r="BK11" s="226" t="s">
        <v>289</v>
      </c>
      <c r="BL11" s="157"/>
    </row>
    <row r="12" spans="1:64" s="164" customFormat="1" ht="16.149999999999999" customHeight="1" x14ac:dyDescent="0.25">
      <c r="A12" s="163" t="s">
        <v>509</v>
      </c>
      <c r="B12" s="313">
        <v>2024</v>
      </c>
      <c r="C12" s="222">
        <v>1402</v>
      </c>
      <c r="D12" s="155">
        <v>69.3</v>
      </c>
      <c r="E12" s="154">
        <v>-622</v>
      </c>
      <c r="F12" s="222">
        <v>1995</v>
      </c>
      <c r="G12" s="223">
        <v>1390</v>
      </c>
      <c r="H12" s="155">
        <v>69.7</v>
      </c>
      <c r="I12" s="154">
        <v>-605</v>
      </c>
      <c r="J12" s="222">
        <v>109</v>
      </c>
      <c r="K12" s="222">
        <v>11</v>
      </c>
      <c r="L12" s="155">
        <v>10.1</v>
      </c>
      <c r="M12" s="154">
        <v>-98</v>
      </c>
      <c r="N12" s="222">
        <v>107</v>
      </c>
      <c r="O12" s="222">
        <v>10</v>
      </c>
      <c r="P12" s="156">
        <v>9.3000000000000007</v>
      </c>
      <c r="Q12" s="154">
        <v>-97</v>
      </c>
      <c r="R12" s="222">
        <v>207</v>
      </c>
      <c r="S12" s="222">
        <v>1</v>
      </c>
      <c r="T12" s="156">
        <v>0.5</v>
      </c>
      <c r="U12" s="154">
        <v>-206</v>
      </c>
      <c r="V12" s="222">
        <v>206</v>
      </c>
      <c r="W12" s="222">
        <v>1</v>
      </c>
      <c r="X12" s="156">
        <v>0.5</v>
      </c>
      <c r="Y12" s="154">
        <v>-205</v>
      </c>
      <c r="Z12" s="222">
        <v>9</v>
      </c>
      <c r="AA12" s="222">
        <v>0</v>
      </c>
      <c r="AB12" s="156">
        <v>0</v>
      </c>
      <c r="AC12" s="154">
        <v>-9</v>
      </c>
      <c r="AD12" s="222">
        <v>1784</v>
      </c>
      <c r="AE12" s="222">
        <v>69</v>
      </c>
      <c r="AF12" s="156">
        <v>3.9</v>
      </c>
      <c r="AG12" s="154">
        <v>-1715</v>
      </c>
      <c r="AH12" s="224">
        <v>97</v>
      </c>
      <c r="AI12" s="224">
        <v>3</v>
      </c>
      <c r="AJ12" s="159">
        <v>3.1</v>
      </c>
      <c r="AK12" s="158">
        <v>-94</v>
      </c>
      <c r="AL12" s="225">
        <v>246</v>
      </c>
      <c r="AM12" s="222">
        <v>3</v>
      </c>
      <c r="AN12" s="156">
        <v>1.2</v>
      </c>
      <c r="AO12" s="154">
        <v>-243</v>
      </c>
      <c r="AP12" s="222">
        <v>1656</v>
      </c>
      <c r="AQ12" s="222">
        <v>1187</v>
      </c>
      <c r="AR12" s="156">
        <v>71.7</v>
      </c>
      <c r="AS12" s="154">
        <v>-469</v>
      </c>
      <c r="AT12" s="222">
        <v>1644</v>
      </c>
      <c r="AU12" s="222">
        <v>1179</v>
      </c>
      <c r="AV12" s="156">
        <v>71.7</v>
      </c>
      <c r="AW12" s="154">
        <v>-465</v>
      </c>
      <c r="AX12" s="222">
        <v>1382</v>
      </c>
      <c r="AY12" s="222">
        <v>48</v>
      </c>
      <c r="AZ12" s="156">
        <v>3.5</v>
      </c>
      <c r="BA12" s="154">
        <v>-1334</v>
      </c>
      <c r="BB12" s="222">
        <v>132</v>
      </c>
      <c r="BC12" s="222">
        <v>1</v>
      </c>
      <c r="BD12" s="155">
        <v>0.8</v>
      </c>
      <c r="BE12" s="154">
        <v>-131</v>
      </c>
      <c r="BF12" s="314">
        <v>10035</v>
      </c>
      <c r="BG12" s="222">
        <v>10000</v>
      </c>
      <c r="BH12" s="155">
        <v>99.7</v>
      </c>
      <c r="BI12" s="154">
        <v>-35</v>
      </c>
      <c r="BJ12" s="226">
        <v>12</v>
      </c>
      <c r="BK12" s="348">
        <v>1179</v>
      </c>
      <c r="BL12" s="157">
        <v>1167</v>
      </c>
    </row>
    <row r="13" spans="1:64" s="164" customFormat="1" ht="16.149999999999999" customHeight="1" x14ac:dyDescent="0.25">
      <c r="A13" s="163" t="s">
        <v>510</v>
      </c>
      <c r="B13" s="313">
        <v>3320</v>
      </c>
      <c r="C13" s="222">
        <v>1976</v>
      </c>
      <c r="D13" s="155">
        <v>59.5</v>
      </c>
      <c r="E13" s="154">
        <v>-1344</v>
      </c>
      <c r="F13" s="222">
        <v>3221</v>
      </c>
      <c r="G13" s="223">
        <v>1946</v>
      </c>
      <c r="H13" s="155">
        <v>60.4</v>
      </c>
      <c r="I13" s="154">
        <v>-1275</v>
      </c>
      <c r="J13" s="222">
        <v>229</v>
      </c>
      <c r="K13" s="222">
        <v>15</v>
      </c>
      <c r="L13" s="155">
        <v>6.6</v>
      </c>
      <c r="M13" s="154">
        <v>-214</v>
      </c>
      <c r="N13" s="222">
        <v>220</v>
      </c>
      <c r="O13" s="222">
        <v>13</v>
      </c>
      <c r="P13" s="156">
        <v>5.9</v>
      </c>
      <c r="Q13" s="154">
        <v>-207</v>
      </c>
      <c r="R13" s="222">
        <v>223</v>
      </c>
      <c r="S13" s="222">
        <v>7</v>
      </c>
      <c r="T13" s="156">
        <v>3.1</v>
      </c>
      <c r="U13" s="154">
        <v>-216</v>
      </c>
      <c r="V13" s="222">
        <v>216</v>
      </c>
      <c r="W13" s="222">
        <v>7</v>
      </c>
      <c r="X13" s="156">
        <v>3.2</v>
      </c>
      <c r="Y13" s="154">
        <v>-209</v>
      </c>
      <c r="Z13" s="222">
        <v>88</v>
      </c>
      <c r="AA13" s="222">
        <v>0</v>
      </c>
      <c r="AB13" s="156">
        <v>0</v>
      </c>
      <c r="AC13" s="154">
        <v>-88</v>
      </c>
      <c r="AD13" s="222">
        <v>2902</v>
      </c>
      <c r="AE13" s="222">
        <v>113</v>
      </c>
      <c r="AF13" s="156">
        <v>3.9</v>
      </c>
      <c r="AG13" s="154">
        <v>-2789</v>
      </c>
      <c r="AH13" s="224">
        <v>174</v>
      </c>
      <c r="AI13" s="224">
        <v>0</v>
      </c>
      <c r="AJ13" s="159">
        <v>0</v>
      </c>
      <c r="AK13" s="158">
        <v>-174</v>
      </c>
      <c r="AL13" s="225">
        <v>473</v>
      </c>
      <c r="AM13" s="222">
        <v>0</v>
      </c>
      <c r="AN13" s="156">
        <v>0</v>
      </c>
      <c r="AO13" s="154">
        <v>-473</v>
      </c>
      <c r="AP13" s="222">
        <v>2624</v>
      </c>
      <c r="AQ13" s="222">
        <v>1659</v>
      </c>
      <c r="AR13" s="156">
        <v>63.2</v>
      </c>
      <c r="AS13" s="154">
        <v>-965</v>
      </c>
      <c r="AT13" s="222">
        <v>2577</v>
      </c>
      <c r="AU13" s="222">
        <v>1645</v>
      </c>
      <c r="AV13" s="156">
        <v>63.8</v>
      </c>
      <c r="AW13" s="154">
        <v>-932</v>
      </c>
      <c r="AX13" s="222">
        <v>2198</v>
      </c>
      <c r="AY13" s="222">
        <v>72</v>
      </c>
      <c r="AZ13" s="156">
        <v>3.3</v>
      </c>
      <c r="BA13" s="154">
        <v>-2126</v>
      </c>
      <c r="BB13" s="222">
        <v>252</v>
      </c>
      <c r="BC13" s="222">
        <v>0</v>
      </c>
      <c r="BD13" s="155">
        <v>0</v>
      </c>
      <c r="BE13" s="154">
        <v>-252</v>
      </c>
      <c r="BF13" s="222">
        <v>9039</v>
      </c>
      <c r="BG13" s="222">
        <v>0</v>
      </c>
      <c r="BH13" s="155">
        <v>0</v>
      </c>
      <c r="BI13" s="154">
        <v>-9039</v>
      </c>
      <c r="BJ13" s="226">
        <v>10</v>
      </c>
      <c r="BK13" s="226" t="s">
        <v>289</v>
      </c>
      <c r="BL13" s="157"/>
    </row>
    <row r="14" spans="1:64" s="164" customFormat="1" ht="16.149999999999999" customHeight="1" x14ac:dyDescent="0.25">
      <c r="A14" s="163" t="s">
        <v>511</v>
      </c>
      <c r="B14" s="313">
        <v>3373</v>
      </c>
      <c r="C14" s="222">
        <v>1470</v>
      </c>
      <c r="D14" s="155">
        <v>43.6</v>
      </c>
      <c r="E14" s="154">
        <v>-1903</v>
      </c>
      <c r="F14" s="222">
        <v>3140</v>
      </c>
      <c r="G14" s="223">
        <v>1321</v>
      </c>
      <c r="H14" s="155">
        <v>42.1</v>
      </c>
      <c r="I14" s="154">
        <v>-1819</v>
      </c>
      <c r="J14" s="222">
        <v>374</v>
      </c>
      <c r="K14" s="222">
        <v>83</v>
      </c>
      <c r="L14" s="155">
        <v>22.2</v>
      </c>
      <c r="M14" s="154">
        <v>-291</v>
      </c>
      <c r="N14" s="222">
        <v>330</v>
      </c>
      <c r="O14" s="222">
        <v>41</v>
      </c>
      <c r="P14" s="156">
        <v>12.4</v>
      </c>
      <c r="Q14" s="154">
        <v>-289</v>
      </c>
      <c r="R14" s="222">
        <v>150</v>
      </c>
      <c r="S14" s="222">
        <v>4</v>
      </c>
      <c r="T14" s="156">
        <v>2.7</v>
      </c>
      <c r="U14" s="154">
        <v>-146</v>
      </c>
      <c r="V14" s="222">
        <v>139</v>
      </c>
      <c r="W14" s="222">
        <v>4</v>
      </c>
      <c r="X14" s="156">
        <v>2.9</v>
      </c>
      <c r="Y14" s="154">
        <v>-135</v>
      </c>
      <c r="Z14" s="222">
        <v>28</v>
      </c>
      <c r="AA14" s="222">
        <v>0</v>
      </c>
      <c r="AB14" s="156">
        <v>0</v>
      </c>
      <c r="AC14" s="154">
        <v>-28</v>
      </c>
      <c r="AD14" s="222">
        <v>2781</v>
      </c>
      <c r="AE14" s="222">
        <v>147</v>
      </c>
      <c r="AF14" s="156">
        <v>5.3</v>
      </c>
      <c r="AG14" s="154">
        <v>-2634</v>
      </c>
      <c r="AH14" s="224">
        <v>437</v>
      </c>
      <c r="AI14" s="224">
        <v>86</v>
      </c>
      <c r="AJ14" s="159">
        <v>19.7</v>
      </c>
      <c r="AK14" s="158">
        <v>-351</v>
      </c>
      <c r="AL14" s="225">
        <v>1229</v>
      </c>
      <c r="AM14" s="222">
        <v>306</v>
      </c>
      <c r="AN14" s="156">
        <v>24.9</v>
      </c>
      <c r="AO14" s="154">
        <v>-923</v>
      </c>
      <c r="AP14" s="222">
        <v>2284</v>
      </c>
      <c r="AQ14" s="222">
        <v>1062</v>
      </c>
      <c r="AR14" s="156">
        <v>46.5</v>
      </c>
      <c r="AS14" s="154">
        <v>-1222</v>
      </c>
      <c r="AT14" s="222">
        <v>2187</v>
      </c>
      <c r="AU14" s="222">
        <v>1010</v>
      </c>
      <c r="AV14" s="156">
        <v>46.2</v>
      </c>
      <c r="AW14" s="154">
        <v>-1177</v>
      </c>
      <c r="AX14" s="222">
        <v>1900</v>
      </c>
      <c r="AY14" s="222">
        <v>115</v>
      </c>
      <c r="AZ14" s="156">
        <v>6.1</v>
      </c>
      <c r="BA14" s="154">
        <v>-1785</v>
      </c>
      <c r="BB14" s="222">
        <v>764</v>
      </c>
      <c r="BC14" s="222">
        <v>127</v>
      </c>
      <c r="BD14" s="155">
        <v>16.600000000000001</v>
      </c>
      <c r="BE14" s="154">
        <v>-637</v>
      </c>
      <c r="BF14" s="222">
        <v>8363</v>
      </c>
      <c r="BG14" s="222">
        <v>12593</v>
      </c>
      <c r="BH14" s="155">
        <v>150.6</v>
      </c>
      <c r="BI14" s="154">
        <v>4230</v>
      </c>
      <c r="BJ14" s="226">
        <v>3</v>
      </c>
      <c r="BK14" s="226">
        <v>8</v>
      </c>
      <c r="BL14" s="157">
        <v>5</v>
      </c>
    </row>
  </sheetData>
  <mergeCells count="67">
    <mergeCell ref="BL6:BL7"/>
    <mergeCell ref="AX6:AX7"/>
    <mergeCell ref="AY6:AY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AE6:AE7"/>
    <mergeCell ref="AV6:AW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X6:Y6"/>
    <mergeCell ref="Z6:Z7"/>
    <mergeCell ref="AA6:AA7"/>
    <mergeCell ref="AB6:AC6"/>
    <mergeCell ref="AD6:AD7"/>
    <mergeCell ref="BB3:BE5"/>
    <mergeCell ref="BF3:BI5"/>
    <mergeCell ref="BJ3:BL5"/>
    <mergeCell ref="AP3:AS5"/>
    <mergeCell ref="AT3:AW5"/>
    <mergeCell ref="D6:E6"/>
    <mergeCell ref="F6:F7"/>
    <mergeCell ref="G6:G7"/>
    <mergeCell ref="P6:Q6"/>
    <mergeCell ref="AX3:BA5"/>
    <mergeCell ref="J6:J7"/>
    <mergeCell ref="K6:K7"/>
    <mergeCell ref="L6:M6"/>
    <mergeCell ref="N6:N7"/>
    <mergeCell ref="O6:O7"/>
    <mergeCell ref="AF6:AG6"/>
    <mergeCell ref="R6:R7"/>
    <mergeCell ref="S6:S7"/>
    <mergeCell ref="T6:U6"/>
    <mergeCell ref="V6:V7"/>
    <mergeCell ref="W6:W7"/>
    <mergeCell ref="BF1:BL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Z3:AC5"/>
    <mergeCell ref="AD3:AG5"/>
    <mergeCell ref="AH3:AK5"/>
    <mergeCell ref="AL3:AO5"/>
    <mergeCell ref="B6:B7"/>
    <mergeCell ref="C6:C7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33" man="1"/>
    <brk id="29" max="33" man="1"/>
    <brk id="41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43"/>
  <sheetViews>
    <sheetView zoomScaleSheetLayoutView="90" workbookViewId="0">
      <selection activeCell="G32" sqref="G32"/>
    </sheetView>
  </sheetViews>
  <sheetFormatPr defaultColWidth="9.140625" defaultRowHeight="15.75" x14ac:dyDescent="0.25"/>
  <cols>
    <col min="1" max="1" width="3.140625" style="78" customWidth="1"/>
    <col min="2" max="2" width="64" style="83" customWidth="1"/>
    <col min="3" max="3" width="21.42578125" style="83" customWidth="1"/>
    <col min="4" max="16384" width="9.140625" style="79"/>
  </cols>
  <sheetData>
    <row r="1" spans="1:5" ht="20.25" x14ac:dyDescent="0.25">
      <c r="A1" s="368" t="s">
        <v>128</v>
      </c>
      <c r="B1" s="368"/>
      <c r="C1" s="368"/>
    </row>
    <row r="2" spans="1:5" ht="20.25" x14ac:dyDescent="0.25">
      <c r="A2" s="368" t="s">
        <v>129</v>
      </c>
      <c r="B2" s="368"/>
      <c r="C2" s="368"/>
    </row>
    <row r="3" spans="1:5" ht="20.25" x14ac:dyDescent="0.25">
      <c r="A3" s="368" t="s">
        <v>522</v>
      </c>
      <c r="B3" s="368"/>
      <c r="C3" s="368"/>
    </row>
    <row r="4" spans="1:5" ht="20.25" customHeight="1" x14ac:dyDescent="0.25">
      <c r="B4" s="368" t="s">
        <v>392</v>
      </c>
      <c r="C4" s="368"/>
    </row>
    <row r="6" spans="1:5" s="80" customFormat="1" ht="52.9" customHeight="1" x14ac:dyDescent="0.25">
      <c r="A6" s="167"/>
      <c r="B6" s="112" t="s">
        <v>90</v>
      </c>
      <c r="C6" s="165" t="s">
        <v>127</v>
      </c>
    </row>
    <row r="7" spans="1:5" ht="31.5" x14ac:dyDescent="0.25">
      <c r="A7" s="81">
        <v>1</v>
      </c>
      <c r="B7" s="124" t="s">
        <v>212</v>
      </c>
      <c r="C7" s="115">
        <v>24</v>
      </c>
      <c r="E7" s="95"/>
    </row>
    <row r="8" spans="1:5" x14ac:dyDescent="0.25">
      <c r="A8" s="81">
        <v>2</v>
      </c>
      <c r="B8" s="124" t="s">
        <v>213</v>
      </c>
      <c r="C8" s="115">
        <v>11</v>
      </c>
      <c r="E8" s="95"/>
    </row>
    <row r="9" spans="1:5" x14ac:dyDescent="0.25">
      <c r="A9" s="81">
        <v>3</v>
      </c>
      <c r="B9" s="124" t="s">
        <v>225</v>
      </c>
      <c r="C9" s="115">
        <v>10</v>
      </c>
      <c r="E9" s="95"/>
    </row>
    <row r="10" spans="1:5" s="82" customFormat="1" ht="31.5" x14ac:dyDescent="0.25">
      <c r="A10" s="81">
        <v>4</v>
      </c>
      <c r="B10" s="124" t="s">
        <v>244</v>
      </c>
      <c r="C10" s="115">
        <v>7</v>
      </c>
      <c r="E10" s="95"/>
    </row>
    <row r="11" spans="1:5" s="82" customFormat="1" ht="31.5" x14ac:dyDescent="0.25">
      <c r="A11" s="81">
        <v>5</v>
      </c>
      <c r="B11" s="124" t="s">
        <v>214</v>
      </c>
      <c r="C11" s="115">
        <v>7</v>
      </c>
      <c r="E11" s="95"/>
    </row>
    <row r="12" spans="1:5" s="82" customFormat="1" x14ac:dyDescent="0.25">
      <c r="A12" s="81">
        <v>6</v>
      </c>
      <c r="B12" s="124" t="s">
        <v>215</v>
      </c>
      <c r="C12" s="115">
        <v>6</v>
      </c>
      <c r="E12" s="95"/>
    </row>
    <row r="13" spans="1:5" s="82" customFormat="1" x14ac:dyDescent="0.25">
      <c r="A13" s="81">
        <v>7</v>
      </c>
      <c r="B13" s="124" t="s">
        <v>224</v>
      </c>
      <c r="C13" s="115">
        <v>5</v>
      </c>
      <c r="E13" s="95"/>
    </row>
    <row r="14" spans="1:5" s="82" customFormat="1" x14ac:dyDescent="0.25">
      <c r="A14" s="81">
        <v>8</v>
      </c>
      <c r="B14" s="124" t="s">
        <v>221</v>
      </c>
      <c r="C14" s="115">
        <v>3</v>
      </c>
      <c r="E14" s="95"/>
    </row>
    <row r="15" spans="1:5" s="82" customFormat="1" x14ac:dyDescent="0.25">
      <c r="A15" s="81">
        <v>9</v>
      </c>
      <c r="B15" s="124" t="s">
        <v>237</v>
      </c>
      <c r="C15" s="115">
        <v>3</v>
      </c>
      <c r="E15" s="95"/>
    </row>
    <row r="16" spans="1:5" s="82" customFormat="1" x14ac:dyDescent="0.25">
      <c r="A16" s="81">
        <v>10</v>
      </c>
      <c r="B16" s="124" t="s">
        <v>223</v>
      </c>
      <c r="C16" s="115">
        <v>3</v>
      </c>
      <c r="E16" s="95"/>
    </row>
    <row r="17" spans="1:5" s="82" customFormat="1" ht="31.5" x14ac:dyDescent="0.25">
      <c r="A17" s="81">
        <v>11</v>
      </c>
      <c r="B17" s="124" t="s">
        <v>386</v>
      </c>
      <c r="C17" s="115">
        <v>3</v>
      </c>
      <c r="E17" s="95"/>
    </row>
    <row r="18" spans="1:5" s="82" customFormat="1" x14ac:dyDescent="0.25">
      <c r="A18" s="81">
        <v>12</v>
      </c>
      <c r="B18" s="124" t="s">
        <v>393</v>
      </c>
      <c r="C18" s="115">
        <v>3</v>
      </c>
      <c r="E18" s="95"/>
    </row>
    <row r="19" spans="1:5" s="82" customFormat="1" x14ac:dyDescent="0.25">
      <c r="A19" s="81">
        <v>13</v>
      </c>
      <c r="B19" s="124" t="s">
        <v>216</v>
      </c>
      <c r="C19" s="115">
        <v>3</v>
      </c>
      <c r="E19" s="95"/>
    </row>
    <row r="20" spans="1:5" s="82" customFormat="1" x14ac:dyDescent="0.25">
      <c r="A20" s="81">
        <v>14</v>
      </c>
      <c r="B20" s="124" t="s">
        <v>250</v>
      </c>
      <c r="C20" s="115">
        <v>2</v>
      </c>
      <c r="E20" s="95"/>
    </row>
    <row r="21" spans="1:5" s="82" customFormat="1" x14ac:dyDescent="0.25">
      <c r="A21" s="81">
        <v>15</v>
      </c>
      <c r="B21" s="124" t="s">
        <v>218</v>
      </c>
      <c r="C21" s="115">
        <v>2</v>
      </c>
      <c r="E21" s="95"/>
    </row>
    <row r="22" spans="1:5" s="82" customFormat="1" x14ac:dyDescent="0.25">
      <c r="A22" s="81">
        <v>16</v>
      </c>
      <c r="B22" s="124" t="s">
        <v>236</v>
      </c>
      <c r="C22" s="115">
        <v>2</v>
      </c>
      <c r="E22" s="95"/>
    </row>
    <row r="23" spans="1:5" s="82" customFormat="1" x14ac:dyDescent="0.25">
      <c r="A23" s="81">
        <v>17</v>
      </c>
      <c r="B23" s="124" t="s">
        <v>220</v>
      </c>
      <c r="C23" s="115">
        <v>2</v>
      </c>
      <c r="E23" s="95"/>
    </row>
    <row r="24" spans="1:5" s="82" customFormat="1" ht="31.5" x14ac:dyDescent="0.25">
      <c r="A24" s="81">
        <v>18</v>
      </c>
      <c r="B24" s="124" t="s">
        <v>229</v>
      </c>
      <c r="C24" s="115">
        <v>2</v>
      </c>
      <c r="E24" s="95"/>
    </row>
    <row r="25" spans="1:5" s="82" customFormat="1" x14ac:dyDescent="0.25">
      <c r="A25" s="81">
        <v>19</v>
      </c>
      <c r="B25" s="124" t="s">
        <v>235</v>
      </c>
      <c r="C25" s="115">
        <v>2</v>
      </c>
      <c r="E25" s="95"/>
    </row>
    <row r="26" spans="1:5" x14ac:dyDescent="0.25">
      <c r="A26" s="81">
        <v>20</v>
      </c>
      <c r="B26" s="206" t="s">
        <v>247</v>
      </c>
      <c r="C26" s="115">
        <v>2</v>
      </c>
      <c r="E26" s="95"/>
    </row>
    <row r="27" spans="1:5" x14ac:dyDescent="0.25">
      <c r="A27" s="81">
        <v>21</v>
      </c>
      <c r="B27" s="206" t="s">
        <v>529</v>
      </c>
      <c r="C27" s="115">
        <v>1</v>
      </c>
      <c r="E27" s="95"/>
    </row>
    <row r="28" spans="1:5" x14ac:dyDescent="0.25">
      <c r="A28" s="81">
        <v>22</v>
      </c>
      <c r="B28" s="206" t="s">
        <v>241</v>
      </c>
      <c r="C28" s="115">
        <v>1</v>
      </c>
      <c r="E28" s="95"/>
    </row>
    <row r="29" spans="1:5" x14ac:dyDescent="0.25">
      <c r="A29" s="81">
        <v>23</v>
      </c>
      <c r="B29" s="206" t="s">
        <v>359</v>
      </c>
      <c r="C29" s="115">
        <v>1</v>
      </c>
      <c r="E29" s="95"/>
    </row>
    <row r="30" spans="1:5" x14ac:dyDescent="0.25">
      <c r="A30" s="81">
        <v>24</v>
      </c>
      <c r="B30" s="206" t="s">
        <v>428</v>
      </c>
      <c r="C30" s="115">
        <v>1</v>
      </c>
    </row>
    <row r="31" spans="1:5" x14ac:dyDescent="0.25">
      <c r="A31" s="81">
        <v>25</v>
      </c>
      <c r="B31" s="206" t="s">
        <v>394</v>
      </c>
      <c r="C31" s="115">
        <v>1</v>
      </c>
    </row>
    <row r="32" spans="1:5" x14ac:dyDescent="0.25">
      <c r="A32" s="81">
        <v>26</v>
      </c>
      <c r="B32" s="206" t="s">
        <v>429</v>
      </c>
      <c r="C32" s="115">
        <v>1</v>
      </c>
    </row>
    <row r="33" spans="1:3" x14ac:dyDescent="0.25">
      <c r="A33" s="81">
        <v>27</v>
      </c>
      <c r="B33" s="206" t="s">
        <v>530</v>
      </c>
      <c r="C33" s="115">
        <v>1</v>
      </c>
    </row>
    <row r="34" spans="1:3" x14ac:dyDescent="0.25">
      <c r="A34" s="81">
        <v>28</v>
      </c>
      <c r="B34" s="206" t="s">
        <v>396</v>
      </c>
      <c r="C34" s="115">
        <v>1</v>
      </c>
    </row>
    <row r="35" spans="1:3" x14ac:dyDescent="0.25">
      <c r="A35" s="81">
        <v>29</v>
      </c>
      <c r="B35" s="206" t="s">
        <v>240</v>
      </c>
      <c r="C35" s="334">
        <v>1</v>
      </c>
    </row>
    <row r="36" spans="1:3" x14ac:dyDescent="0.25">
      <c r="A36" s="81">
        <v>30</v>
      </c>
      <c r="B36" s="206" t="s">
        <v>531</v>
      </c>
      <c r="C36" s="334">
        <v>1</v>
      </c>
    </row>
    <row r="37" spans="1:3" x14ac:dyDescent="0.25">
      <c r="A37" s="81">
        <v>31</v>
      </c>
      <c r="B37" s="206" t="s">
        <v>532</v>
      </c>
      <c r="C37" s="334">
        <v>1</v>
      </c>
    </row>
    <row r="38" spans="1:3" x14ac:dyDescent="0.25">
      <c r="A38" s="81">
        <v>32</v>
      </c>
      <c r="B38" s="206" t="s">
        <v>395</v>
      </c>
      <c r="C38" s="334">
        <v>1</v>
      </c>
    </row>
    <row r="39" spans="1:3" x14ac:dyDescent="0.25">
      <c r="A39" s="81">
        <v>33</v>
      </c>
      <c r="B39" s="206" t="s">
        <v>234</v>
      </c>
      <c r="C39" s="334">
        <v>1</v>
      </c>
    </row>
    <row r="40" spans="1:3" ht="31.5" x14ac:dyDescent="0.25">
      <c r="A40" s="81">
        <v>34</v>
      </c>
      <c r="B40" s="206" t="s">
        <v>217</v>
      </c>
      <c r="C40" s="334">
        <v>1</v>
      </c>
    </row>
    <row r="41" spans="1:3" x14ac:dyDescent="0.25">
      <c r="A41" s="81">
        <v>35</v>
      </c>
      <c r="B41" s="206" t="s">
        <v>227</v>
      </c>
      <c r="C41" s="334">
        <v>1</v>
      </c>
    </row>
    <row r="42" spans="1:3" x14ac:dyDescent="0.25">
      <c r="A42" s="81">
        <v>36</v>
      </c>
      <c r="B42" s="206" t="s">
        <v>233</v>
      </c>
      <c r="C42" s="334">
        <v>1</v>
      </c>
    </row>
    <row r="43" spans="1:3" x14ac:dyDescent="0.25">
      <c r="A43" s="81">
        <v>37</v>
      </c>
      <c r="B43" s="206" t="s">
        <v>430</v>
      </c>
      <c r="C43" s="334">
        <v>1</v>
      </c>
    </row>
  </sheetData>
  <mergeCells count="4">
    <mergeCell ref="A1:C1"/>
    <mergeCell ref="B4:C4"/>
    <mergeCell ref="A2:C2"/>
    <mergeCell ref="A3:C3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19"/>
  <sheetViews>
    <sheetView topLeftCell="B1" zoomScale="80" zoomScaleNormal="80" workbookViewId="0">
      <selection activeCell="J12" sqref="J12"/>
    </sheetView>
  </sheetViews>
  <sheetFormatPr defaultColWidth="9.140625" defaultRowHeight="18.75" x14ac:dyDescent="0.3"/>
  <cols>
    <col min="1" max="1" width="1.28515625" style="32" hidden="1" customWidth="1"/>
    <col min="2" max="2" width="83.7109375" style="32" customWidth="1"/>
    <col min="3" max="4" width="12.42578125" style="32" customWidth="1"/>
    <col min="5" max="5" width="10.42578125" style="32" customWidth="1"/>
    <col min="6" max="6" width="11" style="32" customWidth="1"/>
    <col min="7" max="16384" width="9.140625" style="32"/>
  </cols>
  <sheetData>
    <row r="1" spans="1:14" s="19" customFormat="1" ht="24.75" customHeight="1" x14ac:dyDescent="0.25">
      <c r="A1" s="352" t="s">
        <v>11</v>
      </c>
      <c r="B1" s="352"/>
      <c r="C1" s="352"/>
      <c r="D1" s="352"/>
      <c r="E1" s="352"/>
      <c r="F1" s="352"/>
    </row>
    <row r="2" spans="1:14" s="19" customFormat="1" ht="26.25" customHeight="1" x14ac:dyDescent="0.25">
      <c r="A2" s="20"/>
      <c r="B2" s="351" t="s">
        <v>33</v>
      </c>
      <c r="C2" s="351"/>
      <c r="D2" s="351"/>
      <c r="E2" s="351"/>
      <c r="F2" s="351"/>
    </row>
    <row r="3" spans="1:14" s="1" customFormat="1" ht="15.6" customHeight="1" x14ac:dyDescent="0.25">
      <c r="A3" s="2"/>
      <c r="B3" s="353" t="s">
        <v>7</v>
      </c>
      <c r="C3" s="358"/>
      <c r="D3" s="358"/>
      <c r="E3" s="358"/>
      <c r="F3" s="358"/>
    </row>
    <row r="4" spans="1:14" s="1" customFormat="1" ht="15.6" customHeight="1" x14ac:dyDescent="0.25">
      <c r="A4" s="2"/>
      <c r="B4" s="353" t="s">
        <v>8</v>
      </c>
      <c r="C4" s="358"/>
      <c r="D4" s="358"/>
      <c r="E4" s="358"/>
      <c r="F4" s="358"/>
    </row>
    <row r="5" spans="1:14" s="23" customFormat="1" x14ac:dyDescent="0.25">
      <c r="A5" s="21"/>
      <c r="B5" s="21"/>
      <c r="C5" s="21"/>
      <c r="D5" s="21"/>
      <c r="E5" s="21"/>
      <c r="F5" s="22" t="s">
        <v>9</v>
      </c>
    </row>
    <row r="6" spans="1:14" s="5" customFormat="1" ht="24.75" customHeight="1" x14ac:dyDescent="0.25">
      <c r="A6" s="4"/>
      <c r="B6" s="354"/>
      <c r="C6" s="355" t="s">
        <v>505</v>
      </c>
      <c r="D6" s="355" t="s">
        <v>506</v>
      </c>
      <c r="E6" s="357" t="s">
        <v>10</v>
      </c>
      <c r="F6" s="357"/>
    </row>
    <row r="7" spans="1:14" s="5" customFormat="1" ht="39" customHeight="1" x14ac:dyDescent="0.25">
      <c r="A7" s="4"/>
      <c r="B7" s="354"/>
      <c r="C7" s="356"/>
      <c r="D7" s="356"/>
      <c r="E7" s="110" t="s">
        <v>0</v>
      </c>
      <c r="F7" s="110" t="s">
        <v>2</v>
      </c>
    </row>
    <row r="8" spans="1:14" s="24" customFormat="1" ht="22.15" customHeight="1" x14ac:dyDescent="0.25">
      <c r="B8" s="25" t="s">
        <v>285</v>
      </c>
      <c r="C8" s="26">
        <f>SUM(C9:C28)</f>
        <v>564</v>
      </c>
      <c r="D8" s="26">
        <f>SUM(D9:D28)</f>
        <v>38</v>
      </c>
      <c r="E8" s="27">
        <f>IF(C8=0,"",ROUND(D8/C8*100,1))</f>
        <v>6.7</v>
      </c>
      <c r="F8" s="26">
        <f>D8-C8</f>
        <v>-526</v>
      </c>
      <c r="H8" s="10"/>
      <c r="I8" s="10"/>
      <c r="J8" s="28"/>
      <c r="L8" s="29"/>
      <c r="N8" s="29"/>
    </row>
    <row r="9" spans="1:14" s="24" customFormat="1" ht="22.15" customHeight="1" x14ac:dyDescent="0.25">
      <c r="B9" s="33" t="s">
        <v>34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7.5" x14ac:dyDescent="0.25">
      <c r="B10" s="31" t="s">
        <v>35</v>
      </c>
      <c r="C10" s="328">
        <v>103</v>
      </c>
      <c r="D10" s="286">
        <v>10</v>
      </c>
      <c r="E10" s="15">
        <f t="shared" ref="E10:E18" si="0">IF(C10=0,"",ROUND(D10/C10*100,1))</f>
        <v>9.6999999999999993</v>
      </c>
      <c r="F10" s="14">
        <f t="shared" ref="F10:F18" si="1">D10-C10</f>
        <v>-93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25">
      <c r="B11" s="31" t="s">
        <v>36</v>
      </c>
      <c r="C11" s="327">
        <v>124</v>
      </c>
      <c r="D11" s="285">
        <v>5</v>
      </c>
      <c r="E11" s="15">
        <f t="shared" si="0"/>
        <v>4</v>
      </c>
      <c r="F11" s="14">
        <f t="shared" si="1"/>
        <v>-119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25">
      <c r="B12" s="31" t="s">
        <v>37</v>
      </c>
      <c r="C12" s="327">
        <v>183</v>
      </c>
      <c r="D12" s="285">
        <v>14</v>
      </c>
      <c r="E12" s="15">
        <f t="shared" si="0"/>
        <v>7.7</v>
      </c>
      <c r="F12" s="14">
        <f t="shared" si="1"/>
        <v>-169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25">
      <c r="B13" s="31" t="s">
        <v>38</v>
      </c>
      <c r="C13" s="327">
        <v>7</v>
      </c>
      <c r="D13" s="285">
        <v>0</v>
      </c>
      <c r="E13" s="15">
        <f t="shared" si="0"/>
        <v>0</v>
      </c>
      <c r="F13" s="14">
        <f t="shared" si="1"/>
        <v>-7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25">
      <c r="B14" s="31" t="s">
        <v>39</v>
      </c>
      <c r="C14" s="327">
        <v>41</v>
      </c>
      <c r="D14" s="285">
        <v>0</v>
      </c>
      <c r="E14" s="15">
        <f t="shared" si="0"/>
        <v>0</v>
      </c>
      <c r="F14" s="14">
        <f t="shared" si="1"/>
        <v>-41</v>
      </c>
      <c r="H14" s="10"/>
      <c r="I14" s="34"/>
      <c r="J14" s="28"/>
      <c r="K14" s="17"/>
      <c r="L14" s="29"/>
      <c r="N14" s="29"/>
    </row>
    <row r="15" spans="1:14" s="12" customFormat="1" ht="37.5" x14ac:dyDescent="0.25">
      <c r="B15" s="31" t="s">
        <v>40</v>
      </c>
      <c r="C15" s="327">
        <v>0</v>
      </c>
      <c r="D15" s="285">
        <v>5</v>
      </c>
      <c r="E15" s="15" t="str">
        <f t="shared" si="0"/>
        <v/>
      </c>
      <c r="F15" s="14">
        <f t="shared" si="1"/>
        <v>5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25">
      <c r="B16" s="31" t="s">
        <v>41</v>
      </c>
      <c r="C16" s="327">
        <v>11</v>
      </c>
      <c r="D16" s="285">
        <v>0</v>
      </c>
      <c r="E16" s="15">
        <f t="shared" si="0"/>
        <v>0</v>
      </c>
      <c r="F16" s="14">
        <f t="shared" si="1"/>
        <v>-11</v>
      </c>
      <c r="H16" s="10"/>
      <c r="I16" s="34"/>
      <c r="J16" s="28"/>
      <c r="K16" s="17"/>
      <c r="L16" s="29"/>
      <c r="N16" s="29"/>
    </row>
    <row r="17" spans="2:14" s="12" customFormat="1" ht="56.25" x14ac:dyDescent="0.25">
      <c r="B17" s="31" t="s">
        <v>42</v>
      </c>
      <c r="C17" s="327">
        <v>61</v>
      </c>
      <c r="D17" s="285">
        <v>2</v>
      </c>
      <c r="E17" s="15">
        <f t="shared" si="0"/>
        <v>3.3</v>
      </c>
      <c r="F17" s="14">
        <f t="shared" si="1"/>
        <v>-59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25">
      <c r="B18" s="31" t="s">
        <v>43</v>
      </c>
      <c r="C18" s="327">
        <v>34</v>
      </c>
      <c r="D18" s="285">
        <v>2</v>
      </c>
      <c r="E18" s="15">
        <f t="shared" si="0"/>
        <v>5.9</v>
      </c>
      <c r="F18" s="14">
        <f t="shared" si="1"/>
        <v>-32</v>
      </c>
      <c r="H18" s="10"/>
      <c r="I18" s="34"/>
      <c r="J18" s="28"/>
      <c r="K18" s="17"/>
      <c r="L18" s="29"/>
      <c r="N18" s="29"/>
    </row>
    <row r="19" spans="2:14" x14ac:dyDescent="0.3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27"/>
  <sheetViews>
    <sheetView zoomScaleSheetLayoutView="90" workbookViewId="0">
      <selection activeCell="K24" sqref="K24"/>
    </sheetView>
  </sheetViews>
  <sheetFormatPr defaultColWidth="9.140625" defaultRowHeight="15.75" x14ac:dyDescent="0.2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16384" width="9.140625" style="79"/>
  </cols>
  <sheetData>
    <row r="1" spans="1:4" ht="20.45" customHeight="1" x14ac:dyDescent="0.25">
      <c r="A1" s="368" t="s">
        <v>283</v>
      </c>
      <c r="B1" s="368"/>
      <c r="C1" s="368"/>
      <c r="D1" s="368"/>
    </row>
    <row r="2" spans="1:4" ht="20.45" customHeight="1" x14ac:dyDescent="0.25">
      <c r="A2" s="368" t="s">
        <v>129</v>
      </c>
      <c r="B2" s="368"/>
      <c r="C2" s="368"/>
      <c r="D2" s="368"/>
    </row>
    <row r="3" spans="1:4" ht="20.45" customHeight="1" x14ac:dyDescent="0.25">
      <c r="A3" s="368" t="s">
        <v>522</v>
      </c>
      <c r="B3" s="368"/>
      <c r="C3" s="368"/>
      <c r="D3" s="368"/>
    </row>
    <row r="4" spans="1:4" ht="20.25" customHeight="1" x14ac:dyDescent="0.25">
      <c r="B4" s="368" t="s">
        <v>392</v>
      </c>
      <c r="C4" s="368"/>
      <c r="D4" s="368"/>
    </row>
    <row r="5" spans="1:4" ht="9.75" customHeight="1" x14ac:dyDescent="0.25"/>
    <row r="6" spans="1:4" s="80" customFormat="1" ht="63.75" customHeight="1" x14ac:dyDescent="0.25">
      <c r="A6" s="167"/>
      <c r="B6" s="112" t="s">
        <v>90</v>
      </c>
      <c r="C6" s="165" t="s">
        <v>122</v>
      </c>
      <c r="D6" s="166" t="s">
        <v>123</v>
      </c>
    </row>
    <row r="7" spans="1:4" x14ac:dyDescent="0.25">
      <c r="A7" s="81">
        <v>1</v>
      </c>
      <c r="B7" s="124" t="s">
        <v>225</v>
      </c>
      <c r="C7" s="115">
        <v>8</v>
      </c>
      <c r="D7" s="212">
        <v>80</v>
      </c>
    </row>
    <row r="8" spans="1:4" x14ac:dyDescent="0.25">
      <c r="A8" s="81">
        <v>2</v>
      </c>
      <c r="B8" s="124" t="s">
        <v>213</v>
      </c>
      <c r="C8" s="115">
        <v>5</v>
      </c>
      <c r="D8" s="212">
        <v>45.454545454545453</v>
      </c>
    </row>
    <row r="9" spans="1:4" ht="31.5" x14ac:dyDescent="0.25">
      <c r="A9" s="81">
        <v>3</v>
      </c>
      <c r="B9" s="124" t="s">
        <v>212</v>
      </c>
      <c r="C9" s="115">
        <v>4</v>
      </c>
      <c r="D9" s="212">
        <v>16.666666666666664</v>
      </c>
    </row>
    <row r="10" spans="1:4" s="82" customFormat="1" x14ac:dyDescent="0.25">
      <c r="A10" s="81">
        <v>4</v>
      </c>
      <c r="B10" s="124" t="s">
        <v>215</v>
      </c>
      <c r="C10" s="115">
        <v>4</v>
      </c>
      <c r="D10" s="212">
        <v>66.666666666666657</v>
      </c>
    </row>
    <row r="11" spans="1:4" s="82" customFormat="1" ht="47.25" x14ac:dyDescent="0.25">
      <c r="A11" s="81">
        <v>5</v>
      </c>
      <c r="B11" s="124" t="s">
        <v>214</v>
      </c>
      <c r="C11" s="115">
        <v>3</v>
      </c>
      <c r="D11" s="212">
        <v>42.857142857142854</v>
      </c>
    </row>
    <row r="12" spans="1:4" s="82" customFormat="1" ht="31.5" x14ac:dyDescent="0.25">
      <c r="A12" s="81">
        <v>6</v>
      </c>
      <c r="B12" s="124" t="s">
        <v>386</v>
      </c>
      <c r="C12" s="115">
        <v>3</v>
      </c>
      <c r="D12" s="212">
        <v>100</v>
      </c>
    </row>
    <row r="13" spans="1:4" s="82" customFormat="1" ht="31.5" x14ac:dyDescent="0.25">
      <c r="A13" s="81">
        <v>7</v>
      </c>
      <c r="B13" s="124" t="s">
        <v>218</v>
      </c>
      <c r="C13" s="115">
        <v>2</v>
      </c>
      <c r="D13" s="212">
        <v>100</v>
      </c>
    </row>
    <row r="14" spans="1:4" s="82" customFormat="1" x14ac:dyDescent="0.25">
      <c r="A14" s="81">
        <v>8</v>
      </c>
      <c r="B14" s="124" t="s">
        <v>220</v>
      </c>
      <c r="C14" s="115">
        <v>2</v>
      </c>
      <c r="D14" s="212">
        <v>100</v>
      </c>
    </row>
    <row r="15" spans="1:4" s="82" customFormat="1" x14ac:dyDescent="0.25">
      <c r="A15" s="81">
        <v>9</v>
      </c>
      <c r="B15" s="124" t="s">
        <v>235</v>
      </c>
      <c r="C15" s="115">
        <v>2</v>
      </c>
      <c r="D15" s="212">
        <v>100</v>
      </c>
    </row>
    <row r="16" spans="1:4" s="82" customFormat="1" ht="31.5" x14ac:dyDescent="0.25">
      <c r="A16" s="81">
        <v>10</v>
      </c>
      <c r="B16" s="124" t="s">
        <v>224</v>
      </c>
      <c r="C16" s="115">
        <v>1</v>
      </c>
      <c r="D16" s="212">
        <v>20</v>
      </c>
    </row>
    <row r="17" spans="1:4" ht="31.5" x14ac:dyDescent="0.25">
      <c r="A17" s="81">
        <v>11</v>
      </c>
      <c r="B17" s="206" t="s">
        <v>221</v>
      </c>
      <c r="C17" s="334">
        <v>1</v>
      </c>
      <c r="D17" s="335">
        <v>33.333333333333329</v>
      </c>
    </row>
    <row r="18" spans="1:4" x14ac:dyDescent="0.25">
      <c r="A18" s="81">
        <v>12</v>
      </c>
      <c r="B18" s="206" t="s">
        <v>237</v>
      </c>
      <c r="C18" s="334">
        <v>1</v>
      </c>
      <c r="D18" s="335">
        <v>33.333333333333329</v>
      </c>
    </row>
    <row r="19" spans="1:4" x14ac:dyDescent="0.25">
      <c r="A19" s="81">
        <v>13</v>
      </c>
      <c r="B19" s="206" t="s">
        <v>216</v>
      </c>
      <c r="C19" s="334">
        <v>1</v>
      </c>
      <c r="D19" s="335">
        <v>33.333333333333329</v>
      </c>
    </row>
    <row r="20" spans="1:4" x14ac:dyDescent="0.25">
      <c r="A20" s="81">
        <v>14</v>
      </c>
      <c r="B20" s="206" t="s">
        <v>236</v>
      </c>
      <c r="C20" s="334">
        <v>1</v>
      </c>
      <c r="D20" s="335">
        <v>50</v>
      </c>
    </row>
    <row r="21" spans="1:4" x14ac:dyDescent="0.25">
      <c r="A21" s="81">
        <v>15</v>
      </c>
      <c r="B21" s="206" t="s">
        <v>247</v>
      </c>
      <c r="C21" s="334">
        <v>1</v>
      </c>
      <c r="D21" s="335">
        <v>50</v>
      </c>
    </row>
    <row r="22" spans="1:4" x14ac:dyDescent="0.25">
      <c r="A22" s="81">
        <v>16</v>
      </c>
      <c r="B22" s="206" t="s">
        <v>394</v>
      </c>
      <c r="C22" s="334">
        <v>1</v>
      </c>
      <c r="D22" s="337">
        <v>100</v>
      </c>
    </row>
    <row r="23" spans="1:4" x14ac:dyDescent="0.25">
      <c r="A23" s="81">
        <v>17</v>
      </c>
      <c r="B23" s="206" t="s">
        <v>530</v>
      </c>
      <c r="C23" s="334">
        <v>1</v>
      </c>
      <c r="D23" s="337">
        <v>100</v>
      </c>
    </row>
    <row r="24" spans="1:4" x14ac:dyDescent="0.25">
      <c r="A24" s="81">
        <v>18</v>
      </c>
      <c r="B24" s="206" t="s">
        <v>531</v>
      </c>
      <c r="C24" s="334">
        <v>1</v>
      </c>
      <c r="D24" s="337">
        <v>100</v>
      </c>
    </row>
    <row r="25" spans="1:4" x14ac:dyDescent="0.25">
      <c r="A25" s="81">
        <v>19</v>
      </c>
      <c r="B25" s="206" t="s">
        <v>532</v>
      </c>
      <c r="C25" s="334">
        <v>1</v>
      </c>
      <c r="D25" s="337">
        <v>100</v>
      </c>
    </row>
    <row r="26" spans="1:4" x14ac:dyDescent="0.25">
      <c r="A26" s="81">
        <v>20</v>
      </c>
      <c r="B26" s="206" t="s">
        <v>395</v>
      </c>
      <c r="C26" s="334">
        <v>1</v>
      </c>
      <c r="D26" s="337">
        <v>100</v>
      </c>
    </row>
    <row r="27" spans="1:4" ht="47.25" x14ac:dyDescent="0.25">
      <c r="A27" s="81">
        <v>21</v>
      </c>
      <c r="B27" s="206" t="s">
        <v>217</v>
      </c>
      <c r="C27" s="334">
        <v>1</v>
      </c>
      <c r="D27" s="337">
        <v>100</v>
      </c>
    </row>
  </sheetData>
  <mergeCells count="4">
    <mergeCell ref="B4:D4"/>
    <mergeCell ref="A1:D1"/>
    <mergeCell ref="A2:D2"/>
    <mergeCell ref="A3:D3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33"/>
  <sheetViews>
    <sheetView zoomScaleSheetLayoutView="90" workbookViewId="0">
      <selection activeCell="G8" sqref="G8"/>
    </sheetView>
  </sheetViews>
  <sheetFormatPr defaultColWidth="9.140625" defaultRowHeight="15.75" x14ac:dyDescent="0.2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6" width="9.140625" style="79"/>
    <col min="7" max="7" width="38.140625" style="79" customWidth="1"/>
    <col min="8" max="16384" width="9.140625" style="79"/>
  </cols>
  <sheetData>
    <row r="1" spans="1:6" ht="20.45" customHeight="1" x14ac:dyDescent="0.25">
      <c r="A1" s="368" t="s">
        <v>284</v>
      </c>
      <c r="B1" s="368"/>
      <c r="C1" s="368"/>
      <c r="D1" s="368"/>
    </row>
    <row r="2" spans="1:6" ht="20.45" customHeight="1" x14ac:dyDescent="0.25">
      <c r="A2" s="368" t="s">
        <v>129</v>
      </c>
      <c r="B2" s="368"/>
      <c r="C2" s="368"/>
      <c r="D2" s="368"/>
    </row>
    <row r="3" spans="1:6" ht="20.45" customHeight="1" x14ac:dyDescent="0.25">
      <c r="A3" s="368" t="s">
        <v>522</v>
      </c>
      <c r="B3" s="368"/>
      <c r="C3" s="368"/>
      <c r="D3" s="368"/>
    </row>
    <row r="4" spans="1:6" ht="20.25" customHeight="1" x14ac:dyDescent="0.25">
      <c r="B4" s="368" t="s">
        <v>392</v>
      </c>
      <c r="C4" s="368"/>
      <c r="D4" s="368"/>
    </row>
    <row r="6" spans="1:6" s="80" customFormat="1" ht="63.75" customHeight="1" x14ac:dyDescent="0.25">
      <c r="A6" s="167"/>
      <c r="B6" s="112" t="s">
        <v>90</v>
      </c>
      <c r="C6" s="165" t="s">
        <v>124</v>
      </c>
      <c r="D6" s="166" t="s">
        <v>123</v>
      </c>
    </row>
    <row r="7" spans="1:6" ht="31.5" x14ac:dyDescent="0.25">
      <c r="A7" s="81">
        <v>1</v>
      </c>
      <c r="B7" s="124" t="s">
        <v>212</v>
      </c>
      <c r="C7" s="115">
        <v>20</v>
      </c>
      <c r="D7" s="212">
        <v>83.333333333333343</v>
      </c>
      <c r="F7" s="95"/>
    </row>
    <row r="8" spans="1:6" ht="31.5" x14ac:dyDescent="0.25">
      <c r="A8" s="81">
        <v>2</v>
      </c>
      <c r="B8" s="124" t="s">
        <v>244</v>
      </c>
      <c r="C8" s="115">
        <v>7</v>
      </c>
      <c r="D8" s="212">
        <v>100</v>
      </c>
      <c r="F8" s="95"/>
    </row>
    <row r="9" spans="1:6" x14ac:dyDescent="0.25">
      <c r="A9" s="81">
        <v>3</v>
      </c>
      <c r="B9" s="124" t="s">
        <v>213</v>
      </c>
      <c r="C9" s="115">
        <v>6</v>
      </c>
      <c r="D9" s="212">
        <v>54.545454545454547</v>
      </c>
      <c r="F9" s="95"/>
    </row>
    <row r="10" spans="1:6" s="82" customFormat="1" ht="47.25" x14ac:dyDescent="0.25">
      <c r="A10" s="81">
        <v>4</v>
      </c>
      <c r="B10" s="124" t="s">
        <v>214</v>
      </c>
      <c r="C10" s="115">
        <v>4</v>
      </c>
      <c r="D10" s="212">
        <v>57.142857142857146</v>
      </c>
      <c r="F10" s="95"/>
    </row>
    <row r="11" spans="1:6" s="82" customFormat="1" ht="31.5" x14ac:dyDescent="0.25">
      <c r="A11" s="81">
        <v>5</v>
      </c>
      <c r="B11" s="124" t="s">
        <v>224</v>
      </c>
      <c r="C11" s="115">
        <v>4</v>
      </c>
      <c r="D11" s="212">
        <v>80</v>
      </c>
      <c r="F11" s="95"/>
    </row>
    <row r="12" spans="1:6" s="82" customFormat="1" x14ac:dyDescent="0.25">
      <c r="A12" s="81">
        <v>6</v>
      </c>
      <c r="B12" s="124" t="s">
        <v>223</v>
      </c>
      <c r="C12" s="115">
        <v>3</v>
      </c>
      <c r="D12" s="212">
        <v>100</v>
      </c>
      <c r="F12" s="95"/>
    </row>
    <row r="13" spans="1:6" s="82" customFormat="1" x14ac:dyDescent="0.25">
      <c r="A13" s="81">
        <v>7</v>
      </c>
      <c r="B13" s="124" t="s">
        <v>393</v>
      </c>
      <c r="C13" s="115">
        <v>3</v>
      </c>
      <c r="D13" s="212">
        <v>100</v>
      </c>
      <c r="F13" s="95"/>
    </row>
    <row r="14" spans="1:6" s="82" customFormat="1" x14ac:dyDescent="0.25">
      <c r="A14" s="81">
        <v>8</v>
      </c>
      <c r="B14" s="124" t="s">
        <v>225</v>
      </c>
      <c r="C14" s="115">
        <v>2</v>
      </c>
      <c r="D14" s="212">
        <v>20</v>
      </c>
      <c r="F14" s="95"/>
    </row>
    <row r="15" spans="1:6" s="82" customFormat="1" x14ac:dyDescent="0.25">
      <c r="A15" s="81">
        <v>9</v>
      </c>
      <c r="B15" s="124" t="s">
        <v>215</v>
      </c>
      <c r="C15" s="115">
        <v>2</v>
      </c>
      <c r="D15" s="212">
        <v>33.333333333333343</v>
      </c>
      <c r="F15" s="95"/>
    </row>
    <row r="16" spans="1:6" s="82" customFormat="1" ht="31.5" x14ac:dyDescent="0.25">
      <c r="A16" s="81">
        <v>10</v>
      </c>
      <c r="B16" s="124" t="s">
        <v>221</v>
      </c>
      <c r="C16" s="115">
        <v>2</v>
      </c>
      <c r="D16" s="212">
        <v>66.666666666666671</v>
      </c>
      <c r="F16" s="95"/>
    </row>
    <row r="17" spans="1:6" s="82" customFormat="1" x14ac:dyDescent="0.25">
      <c r="A17" s="81">
        <v>11</v>
      </c>
      <c r="B17" s="124" t="s">
        <v>237</v>
      </c>
      <c r="C17" s="115">
        <v>2</v>
      </c>
      <c r="D17" s="212">
        <v>66.666666666666671</v>
      </c>
      <c r="F17" s="95"/>
    </row>
    <row r="18" spans="1:6" s="82" customFormat="1" x14ac:dyDescent="0.25">
      <c r="A18" s="81">
        <v>12</v>
      </c>
      <c r="B18" s="124" t="s">
        <v>216</v>
      </c>
      <c r="C18" s="115">
        <v>2</v>
      </c>
      <c r="D18" s="212">
        <v>66.666666666666671</v>
      </c>
      <c r="F18" s="95"/>
    </row>
    <row r="19" spans="1:6" x14ac:dyDescent="0.25">
      <c r="A19" s="81">
        <v>13</v>
      </c>
      <c r="B19" s="332" t="s">
        <v>250</v>
      </c>
      <c r="C19" s="333">
        <v>2</v>
      </c>
      <c r="D19" s="336">
        <v>100</v>
      </c>
    </row>
    <row r="20" spans="1:6" ht="31.5" x14ac:dyDescent="0.25">
      <c r="A20" s="81">
        <v>14</v>
      </c>
      <c r="B20" s="332" t="s">
        <v>229</v>
      </c>
      <c r="C20" s="333">
        <v>2</v>
      </c>
      <c r="D20" s="336">
        <v>100</v>
      </c>
    </row>
    <row r="21" spans="1:6" x14ac:dyDescent="0.25">
      <c r="A21" s="81">
        <v>15</v>
      </c>
      <c r="B21" s="332" t="s">
        <v>236</v>
      </c>
      <c r="C21" s="333">
        <v>1</v>
      </c>
      <c r="D21" s="336">
        <v>50</v>
      </c>
    </row>
    <row r="22" spans="1:6" x14ac:dyDescent="0.25">
      <c r="A22" s="81">
        <v>16</v>
      </c>
      <c r="B22" s="332" t="s">
        <v>247</v>
      </c>
      <c r="C22" s="333">
        <v>1</v>
      </c>
      <c r="D22" s="336">
        <v>50</v>
      </c>
    </row>
    <row r="23" spans="1:6" x14ac:dyDescent="0.25">
      <c r="A23" s="81">
        <v>17</v>
      </c>
      <c r="B23" s="332" t="s">
        <v>529</v>
      </c>
      <c r="C23" s="333">
        <v>1</v>
      </c>
      <c r="D23" s="336">
        <v>100</v>
      </c>
    </row>
    <row r="24" spans="1:6" x14ac:dyDescent="0.25">
      <c r="A24" s="81">
        <v>18</v>
      </c>
      <c r="B24" s="332" t="s">
        <v>241</v>
      </c>
      <c r="C24" s="333">
        <v>1</v>
      </c>
      <c r="D24" s="336">
        <v>100</v>
      </c>
    </row>
    <row r="25" spans="1:6" x14ac:dyDescent="0.25">
      <c r="A25" s="81">
        <v>19</v>
      </c>
      <c r="B25" s="332" t="s">
        <v>359</v>
      </c>
      <c r="C25" s="333">
        <v>1</v>
      </c>
      <c r="D25" s="336">
        <v>100</v>
      </c>
    </row>
    <row r="26" spans="1:6" ht="31.5" x14ac:dyDescent="0.25">
      <c r="A26" s="81">
        <v>20</v>
      </c>
      <c r="B26" s="332" t="s">
        <v>428</v>
      </c>
      <c r="C26" s="333">
        <v>1</v>
      </c>
      <c r="D26" s="336">
        <v>100</v>
      </c>
    </row>
    <row r="27" spans="1:6" x14ac:dyDescent="0.25">
      <c r="A27" s="81">
        <v>21</v>
      </c>
      <c r="B27" s="332" t="s">
        <v>429</v>
      </c>
      <c r="C27" s="333">
        <v>1</v>
      </c>
      <c r="D27" s="336">
        <v>100</v>
      </c>
    </row>
    <row r="28" spans="1:6" x14ac:dyDescent="0.25">
      <c r="A28" s="81">
        <v>22</v>
      </c>
      <c r="B28" s="332" t="s">
        <v>396</v>
      </c>
      <c r="C28" s="333">
        <v>1</v>
      </c>
      <c r="D28" s="336">
        <v>100</v>
      </c>
    </row>
    <row r="29" spans="1:6" x14ac:dyDescent="0.25">
      <c r="A29" s="81">
        <v>23</v>
      </c>
      <c r="B29" s="332" t="s">
        <v>240</v>
      </c>
      <c r="C29" s="333">
        <v>1</v>
      </c>
      <c r="D29" s="336">
        <v>100</v>
      </c>
    </row>
    <row r="30" spans="1:6" x14ac:dyDescent="0.25">
      <c r="A30" s="81">
        <v>24</v>
      </c>
      <c r="B30" s="332" t="s">
        <v>234</v>
      </c>
      <c r="C30" s="333">
        <v>1</v>
      </c>
      <c r="D30" s="336">
        <v>100</v>
      </c>
    </row>
    <row r="31" spans="1:6" x14ac:dyDescent="0.25">
      <c r="A31" s="81">
        <v>25</v>
      </c>
      <c r="B31" s="332" t="s">
        <v>227</v>
      </c>
      <c r="C31" s="333">
        <v>1</v>
      </c>
      <c r="D31" s="336">
        <v>100</v>
      </c>
    </row>
    <row r="32" spans="1:6" x14ac:dyDescent="0.25">
      <c r="A32" s="81">
        <v>26</v>
      </c>
      <c r="B32" s="332" t="s">
        <v>233</v>
      </c>
      <c r="C32" s="333">
        <v>1</v>
      </c>
      <c r="D32" s="336">
        <v>100</v>
      </c>
    </row>
    <row r="33" spans="1:4" x14ac:dyDescent="0.25">
      <c r="A33" s="81">
        <v>27</v>
      </c>
      <c r="B33" s="332" t="s">
        <v>430</v>
      </c>
      <c r="C33" s="333">
        <v>1</v>
      </c>
      <c r="D33" s="336">
        <v>100</v>
      </c>
    </row>
  </sheetData>
  <mergeCells count="4">
    <mergeCell ref="B4:D4"/>
    <mergeCell ref="A1:D1"/>
    <mergeCell ref="A2:D2"/>
    <mergeCell ref="A3:D3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topLeftCell="A28" zoomScaleSheetLayoutView="90" workbookViewId="0">
      <selection activeCell="G52" sqref="G52"/>
    </sheetView>
  </sheetViews>
  <sheetFormatPr defaultColWidth="8.85546875" defaultRowHeight="15.75" x14ac:dyDescent="0.25"/>
  <cols>
    <col min="1" max="1" width="4.28515625" style="125" customWidth="1"/>
    <col min="2" max="2" width="61.42578125" style="83" customWidth="1"/>
    <col min="3" max="3" width="24.7109375" style="80" customWidth="1"/>
    <col min="4" max="219" width="8.85546875" style="79" customWidth="1"/>
    <col min="220" max="220" width="4.28515625" style="79" customWidth="1"/>
    <col min="221" max="221" width="31.140625" style="79" customWidth="1"/>
    <col min="222" max="224" width="10" style="79" customWidth="1"/>
    <col min="225" max="225" width="10.28515625" style="79" customWidth="1"/>
    <col min="226" max="227" width="10" style="79" customWidth="1"/>
    <col min="228" max="16384" width="8.85546875" style="79"/>
  </cols>
  <sheetData>
    <row r="1" spans="1:3" s="85" customFormat="1" ht="20.45" customHeight="1" x14ac:dyDescent="0.3">
      <c r="A1" s="368" t="s">
        <v>106</v>
      </c>
      <c r="B1" s="368"/>
      <c r="C1" s="368"/>
    </row>
    <row r="2" spans="1:3" s="85" customFormat="1" ht="20.45" customHeight="1" x14ac:dyDescent="0.3">
      <c r="A2" s="368" t="s">
        <v>523</v>
      </c>
      <c r="B2" s="368"/>
      <c r="C2" s="368"/>
    </row>
    <row r="3" spans="1:3" s="121" customFormat="1" ht="20.45" customHeight="1" x14ac:dyDescent="0.3">
      <c r="A3" s="382" t="s">
        <v>89</v>
      </c>
      <c r="B3" s="382"/>
      <c r="C3" s="382"/>
    </row>
    <row r="4" spans="1:3" s="87" customFormat="1" ht="8.4499999999999993" customHeight="1" x14ac:dyDescent="0.2">
      <c r="A4" s="122"/>
      <c r="B4" s="123"/>
      <c r="C4" s="86"/>
    </row>
    <row r="5" spans="1:3" ht="13.15" customHeight="1" x14ac:dyDescent="0.25">
      <c r="A5" s="366" t="s">
        <v>95</v>
      </c>
      <c r="B5" s="364" t="s">
        <v>90</v>
      </c>
      <c r="C5" s="447" t="s">
        <v>107</v>
      </c>
    </row>
    <row r="6" spans="1:3" ht="13.15" customHeight="1" x14ac:dyDescent="0.25">
      <c r="A6" s="366"/>
      <c r="B6" s="364"/>
      <c r="C6" s="447"/>
    </row>
    <row r="7" spans="1:3" ht="27" customHeight="1" x14ac:dyDescent="0.25">
      <c r="A7" s="366"/>
      <c r="B7" s="364"/>
      <c r="C7" s="447"/>
    </row>
    <row r="8" spans="1:3" x14ac:dyDescent="0.25">
      <c r="A8" s="296" t="s">
        <v>3</v>
      </c>
      <c r="B8" s="323" t="s">
        <v>108</v>
      </c>
      <c r="C8" s="296">
        <v>1</v>
      </c>
    </row>
    <row r="9" spans="1:3" s="82" customFormat="1" ht="31.5" x14ac:dyDescent="0.25">
      <c r="A9" s="111">
        <v>1</v>
      </c>
      <c r="B9" s="124" t="s">
        <v>444</v>
      </c>
      <c r="C9" s="115">
        <v>8</v>
      </c>
    </row>
    <row r="10" spans="1:3" s="82" customFormat="1" x14ac:dyDescent="0.25">
      <c r="A10" s="111">
        <v>2</v>
      </c>
      <c r="B10" s="124" t="s">
        <v>136</v>
      </c>
      <c r="C10" s="115">
        <v>6</v>
      </c>
    </row>
    <row r="11" spans="1:3" s="82" customFormat="1" x14ac:dyDescent="0.25">
      <c r="A11" s="111">
        <v>3</v>
      </c>
      <c r="B11" s="124" t="s">
        <v>133</v>
      </c>
      <c r="C11" s="115">
        <v>6</v>
      </c>
    </row>
    <row r="12" spans="1:3" s="82" customFormat="1" x14ac:dyDescent="0.25">
      <c r="A12" s="111">
        <v>4</v>
      </c>
      <c r="B12" s="124" t="s">
        <v>144</v>
      </c>
      <c r="C12" s="115">
        <v>5</v>
      </c>
    </row>
    <row r="13" spans="1:3" s="82" customFormat="1" x14ac:dyDescent="0.25">
      <c r="A13" s="111">
        <v>5</v>
      </c>
      <c r="B13" s="124" t="s">
        <v>437</v>
      </c>
      <c r="C13" s="115">
        <v>5</v>
      </c>
    </row>
    <row r="14" spans="1:3" s="82" customFormat="1" x14ac:dyDescent="0.25">
      <c r="A14" s="111">
        <v>6</v>
      </c>
      <c r="B14" s="124" t="s">
        <v>132</v>
      </c>
      <c r="C14" s="115">
        <v>5</v>
      </c>
    </row>
    <row r="15" spans="1:3" s="82" customFormat="1" x14ac:dyDescent="0.25">
      <c r="A15" s="111">
        <v>7</v>
      </c>
      <c r="B15" s="124" t="s">
        <v>134</v>
      </c>
      <c r="C15" s="115">
        <v>4</v>
      </c>
    </row>
    <row r="16" spans="1:3" s="82" customFormat="1" ht="31.5" x14ac:dyDescent="0.25">
      <c r="A16" s="111">
        <v>8</v>
      </c>
      <c r="B16" s="124" t="s">
        <v>464</v>
      </c>
      <c r="C16" s="115">
        <v>4</v>
      </c>
    </row>
    <row r="17" spans="1:3" s="82" customFormat="1" x14ac:dyDescent="0.25">
      <c r="A17" s="111">
        <v>9</v>
      </c>
      <c r="B17" s="124" t="s">
        <v>433</v>
      </c>
      <c r="C17" s="115">
        <v>3</v>
      </c>
    </row>
    <row r="18" spans="1:3" s="82" customFormat="1" x14ac:dyDescent="0.25">
      <c r="A18" s="111">
        <v>10</v>
      </c>
      <c r="B18" s="124" t="s">
        <v>166</v>
      </c>
      <c r="C18" s="115">
        <v>2</v>
      </c>
    </row>
    <row r="19" spans="1:3" s="82" customFormat="1" x14ac:dyDescent="0.25">
      <c r="A19" s="111">
        <v>11</v>
      </c>
      <c r="B19" s="124" t="s">
        <v>187</v>
      </c>
      <c r="C19" s="115">
        <v>2</v>
      </c>
    </row>
    <row r="20" spans="1:3" s="82" customFormat="1" ht="47.25" x14ac:dyDescent="0.25">
      <c r="A20" s="111">
        <v>12</v>
      </c>
      <c r="B20" s="124" t="s">
        <v>438</v>
      </c>
      <c r="C20" s="115">
        <v>2</v>
      </c>
    </row>
    <row r="21" spans="1:3" s="82" customFormat="1" x14ac:dyDescent="0.25">
      <c r="A21" s="111">
        <v>13</v>
      </c>
      <c r="B21" s="124" t="s">
        <v>439</v>
      </c>
      <c r="C21" s="115">
        <v>2</v>
      </c>
    </row>
    <row r="22" spans="1:3" s="82" customFormat="1" x14ac:dyDescent="0.25">
      <c r="A22" s="111">
        <v>14</v>
      </c>
      <c r="B22" s="124" t="s">
        <v>140</v>
      </c>
      <c r="C22" s="115">
        <v>2</v>
      </c>
    </row>
    <row r="23" spans="1:3" s="82" customFormat="1" x14ac:dyDescent="0.25">
      <c r="A23" s="111">
        <v>15</v>
      </c>
      <c r="B23" s="124" t="s">
        <v>143</v>
      </c>
      <c r="C23" s="115">
        <v>2</v>
      </c>
    </row>
    <row r="24" spans="1:3" s="82" customFormat="1" x14ac:dyDescent="0.25">
      <c r="A24" s="111">
        <v>16</v>
      </c>
      <c r="B24" s="124" t="s">
        <v>198</v>
      </c>
      <c r="C24" s="115">
        <v>2</v>
      </c>
    </row>
    <row r="25" spans="1:3" s="82" customFormat="1" x14ac:dyDescent="0.25">
      <c r="A25" s="111">
        <v>17</v>
      </c>
      <c r="B25" s="124" t="s">
        <v>168</v>
      </c>
      <c r="C25" s="115">
        <v>2</v>
      </c>
    </row>
    <row r="26" spans="1:3" s="82" customFormat="1" x14ac:dyDescent="0.25">
      <c r="A26" s="111">
        <v>18</v>
      </c>
      <c r="B26" s="124" t="s">
        <v>442</v>
      </c>
      <c r="C26" s="115">
        <v>2</v>
      </c>
    </row>
    <row r="27" spans="1:3" s="82" customFormat="1" x14ac:dyDescent="0.25">
      <c r="A27" s="111">
        <v>19</v>
      </c>
      <c r="B27" s="124" t="s">
        <v>204</v>
      </c>
      <c r="C27" s="115">
        <v>2</v>
      </c>
    </row>
    <row r="28" spans="1:3" s="82" customFormat="1" x14ac:dyDescent="0.25">
      <c r="A28" s="111">
        <v>20</v>
      </c>
      <c r="B28" s="124" t="s">
        <v>208</v>
      </c>
      <c r="C28" s="115">
        <v>2</v>
      </c>
    </row>
    <row r="29" spans="1:3" s="82" customFormat="1" x14ac:dyDescent="0.25">
      <c r="A29" s="111">
        <v>21</v>
      </c>
      <c r="B29" s="124" t="s">
        <v>138</v>
      </c>
      <c r="C29" s="115">
        <v>2</v>
      </c>
    </row>
    <row r="30" spans="1:3" s="82" customFormat="1" x14ac:dyDescent="0.25">
      <c r="A30" s="111">
        <v>22</v>
      </c>
      <c r="B30" s="124" t="s">
        <v>146</v>
      </c>
      <c r="C30" s="115">
        <v>2</v>
      </c>
    </row>
    <row r="31" spans="1:3" s="82" customFormat="1" x14ac:dyDescent="0.25">
      <c r="A31" s="111">
        <v>23</v>
      </c>
      <c r="B31" s="124" t="s">
        <v>431</v>
      </c>
      <c r="C31" s="115">
        <v>1</v>
      </c>
    </row>
    <row r="32" spans="1:3" s="82" customFormat="1" x14ac:dyDescent="0.25">
      <c r="A32" s="111">
        <v>24</v>
      </c>
      <c r="B32" s="124" t="s">
        <v>328</v>
      </c>
      <c r="C32" s="115">
        <v>1</v>
      </c>
    </row>
    <row r="33" spans="1:3" s="82" customFormat="1" ht="31.5" x14ac:dyDescent="0.25">
      <c r="A33" s="111">
        <v>25</v>
      </c>
      <c r="B33" s="124" t="s">
        <v>401</v>
      </c>
      <c r="C33" s="115">
        <v>1</v>
      </c>
    </row>
    <row r="34" spans="1:3" x14ac:dyDescent="0.25">
      <c r="A34" s="324">
        <v>26</v>
      </c>
      <c r="B34" s="206" t="s">
        <v>154</v>
      </c>
      <c r="C34" s="325">
        <v>1</v>
      </c>
    </row>
    <row r="35" spans="1:3" x14ac:dyDescent="0.25">
      <c r="A35" s="324">
        <v>27</v>
      </c>
      <c r="B35" s="206" t="s">
        <v>397</v>
      </c>
      <c r="C35" s="325">
        <v>1</v>
      </c>
    </row>
    <row r="36" spans="1:3" x14ac:dyDescent="0.25">
      <c r="A36" s="324">
        <v>28</v>
      </c>
      <c r="B36" s="206" t="s">
        <v>432</v>
      </c>
      <c r="C36" s="325">
        <v>1</v>
      </c>
    </row>
    <row r="37" spans="1:3" x14ac:dyDescent="0.25">
      <c r="A37" s="324">
        <v>29</v>
      </c>
      <c r="B37" s="206" t="s">
        <v>398</v>
      </c>
      <c r="C37" s="325">
        <v>1</v>
      </c>
    </row>
    <row r="38" spans="1:3" x14ac:dyDescent="0.25">
      <c r="A38" s="324">
        <v>30</v>
      </c>
      <c r="B38" s="206" t="s">
        <v>405</v>
      </c>
      <c r="C38" s="325">
        <v>1</v>
      </c>
    </row>
    <row r="39" spans="1:3" x14ac:dyDescent="0.25">
      <c r="A39" s="324">
        <v>31</v>
      </c>
      <c r="B39" s="206" t="s">
        <v>164</v>
      </c>
      <c r="C39" s="325">
        <v>1</v>
      </c>
    </row>
    <row r="40" spans="1:3" x14ac:dyDescent="0.25">
      <c r="A40" s="324">
        <v>32</v>
      </c>
      <c r="B40" s="206" t="s">
        <v>452</v>
      </c>
      <c r="C40" s="325">
        <v>1</v>
      </c>
    </row>
    <row r="41" spans="1:3" x14ac:dyDescent="0.25">
      <c r="A41" s="324">
        <v>33</v>
      </c>
      <c r="B41" s="206" t="s">
        <v>411</v>
      </c>
      <c r="C41" s="325">
        <v>1</v>
      </c>
    </row>
    <row r="42" spans="1:3" x14ac:dyDescent="0.25">
      <c r="A42" s="324">
        <v>34</v>
      </c>
      <c r="B42" s="206" t="s">
        <v>434</v>
      </c>
      <c r="C42" s="325">
        <v>1</v>
      </c>
    </row>
    <row r="43" spans="1:3" x14ac:dyDescent="0.25">
      <c r="A43" s="324">
        <v>35</v>
      </c>
      <c r="B43" s="206" t="s">
        <v>335</v>
      </c>
      <c r="C43" s="325">
        <v>1</v>
      </c>
    </row>
    <row r="44" spans="1:3" ht="13.5" customHeight="1" x14ac:dyDescent="0.25">
      <c r="A44" s="324">
        <v>36</v>
      </c>
      <c r="B44" s="206" t="s">
        <v>181</v>
      </c>
      <c r="C44" s="325">
        <v>1</v>
      </c>
    </row>
    <row r="45" spans="1:3" x14ac:dyDescent="0.25">
      <c r="A45" s="324">
        <v>37</v>
      </c>
      <c r="B45" s="206" t="s">
        <v>455</v>
      </c>
      <c r="C45" s="325">
        <v>1</v>
      </c>
    </row>
    <row r="46" spans="1:3" x14ac:dyDescent="0.25">
      <c r="A46" s="324">
        <v>38</v>
      </c>
      <c r="B46" s="206" t="s">
        <v>435</v>
      </c>
      <c r="C46" s="325">
        <v>1</v>
      </c>
    </row>
    <row r="47" spans="1:3" x14ac:dyDescent="0.25">
      <c r="A47" s="324">
        <v>39</v>
      </c>
      <c r="B47" s="206" t="s">
        <v>436</v>
      </c>
      <c r="C47" s="325">
        <v>1</v>
      </c>
    </row>
    <row r="48" spans="1:3" x14ac:dyDescent="0.25">
      <c r="A48" s="324">
        <v>40</v>
      </c>
      <c r="B48" s="206" t="s">
        <v>535</v>
      </c>
      <c r="C48" s="325">
        <v>1</v>
      </c>
    </row>
    <row r="49" spans="1:3" x14ac:dyDescent="0.25">
      <c r="A49" s="324">
        <v>41</v>
      </c>
      <c r="B49" s="206" t="s">
        <v>167</v>
      </c>
      <c r="C49" s="325">
        <v>1</v>
      </c>
    </row>
    <row r="50" spans="1:3" x14ac:dyDescent="0.25">
      <c r="A50" s="324">
        <v>42</v>
      </c>
      <c r="B50" s="206" t="s">
        <v>135</v>
      </c>
      <c r="C50" s="325">
        <v>1</v>
      </c>
    </row>
    <row r="51" spans="1:3" x14ac:dyDescent="0.25">
      <c r="A51" s="324">
        <v>43</v>
      </c>
      <c r="B51" s="206" t="s">
        <v>480</v>
      </c>
      <c r="C51" s="325">
        <v>1</v>
      </c>
    </row>
    <row r="52" spans="1:3" x14ac:dyDescent="0.25">
      <c r="A52" s="324">
        <v>44</v>
      </c>
      <c r="B52" s="206" t="s">
        <v>536</v>
      </c>
      <c r="C52" s="325">
        <v>1</v>
      </c>
    </row>
    <row r="53" spans="1:3" x14ac:dyDescent="0.25">
      <c r="A53" s="324">
        <v>45</v>
      </c>
      <c r="B53" s="206" t="s">
        <v>440</v>
      </c>
      <c r="C53" s="325">
        <v>1</v>
      </c>
    </row>
    <row r="54" spans="1:3" x14ac:dyDescent="0.25">
      <c r="A54" s="324">
        <v>46</v>
      </c>
      <c r="B54" s="206" t="s">
        <v>197</v>
      </c>
      <c r="C54" s="325">
        <v>1</v>
      </c>
    </row>
    <row r="55" spans="1:3" x14ac:dyDescent="0.25">
      <c r="A55" s="324">
        <v>47</v>
      </c>
      <c r="B55" s="206" t="s">
        <v>441</v>
      </c>
      <c r="C55" s="325">
        <v>1</v>
      </c>
    </row>
    <row r="56" spans="1:3" ht="16.5" customHeight="1" x14ac:dyDescent="0.25">
      <c r="A56" s="324">
        <v>48</v>
      </c>
      <c r="B56" s="206" t="s">
        <v>163</v>
      </c>
      <c r="C56" s="325">
        <v>1</v>
      </c>
    </row>
    <row r="57" spans="1:3" x14ac:dyDescent="0.25">
      <c r="A57" s="345">
        <v>49</v>
      </c>
      <c r="B57" s="332" t="s">
        <v>157</v>
      </c>
      <c r="C57" s="336">
        <v>1</v>
      </c>
    </row>
    <row r="58" spans="1:3" ht="17.25" customHeight="1" x14ac:dyDescent="0.25">
      <c r="A58" s="345">
        <v>50</v>
      </c>
      <c r="B58" s="332" t="s">
        <v>537</v>
      </c>
      <c r="C58" s="336">
        <v>1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3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80"/>
  <sheetViews>
    <sheetView topLeftCell="A61" zoomScale="90" zoomScaleNormal="90" zoomScaleSheetLayoutView="90" workbookViewId="0">
      <selection activeCell="J77" sqref="J77"/>
    </sheetView>
  </sheetViews>
  <sheetFormatPr defaultColWidth="8.85546875" defaultRowHeight="15.75" x14ac:dyDescent="0.25"/>
  <cols>
    <col min="1" max="1" width="4.28515625" style="125" customWidth="1"/>
    <col min="2" max="2" width="61.42578125" style="133" customWidth="1"/>
    <col min="3" max="3" width="24.7109375" style="79" customWidth="1"/>
    <col min="4" max="217" width="8.85546875" style="79"/>
    <col min="218" max="218" width="4.28515625" style="79" customWidth="1"/>
    <col min="219" max="219" width="28.42578125" style="79" customWidth="1"/>
    <col min="220" max="222" width="10" style="79" customWidth="1"/>
    <col min="223" max="223" width="11.42578125" style="79" customWidth="1"/>
    <col min="224" max="225" width="11" style="79" customWidth="1"/>
    <col min="226" max="16384" width="8.85546875" style="79"/>
  </cols>
  <sheetData>
    <row r="1" spans="1:7" s="85" customFormat="1" ht="20.25" x14ac:dyDescent="0.3">
      <c r="A1" s="368" t="s">
        <v>106</v>
      </c>
      <c r="B1" s="368"/>
      <c r="C1" s="368"/>
      <c r="D1" s="126"/>
      <c r="E1" s="126"/>
      <c r="F1" s="126"/>
      <c r="G1" s="126"/>
    </row>
    <row r="2" spans="1:7" s="85" customFormat="1" ht="20.25" x14ac:dyDescent="0.3">
      <c r="A2" s="368" t="s">
        <v>524</v>
      </c>
      <c r="B2" s="368"/>
      <c r="C2" s="368"/>
      <c r="D2" s="126"/>
      <c r="E2" s="126"/>
      <c r="F2" s="126"/>
      <c r="G2" s="126"/>
    </row>
    <row r="3" spans="1:7" s="85" customFormat="1" ht="20.25" x14ac:dyDescent="0.3">
      <c r="A3" s="370" t="s">
        <v>97</v>
      </c>
      <c r="B3" s="370"/>
      <c r="C3" s="370"/>
    </row>
    <row r="4" spans="1:7" s="87" customFormat="1" ht="12.75" x14ac:dyDescent="0.2">
      <c r="A4" s="122"/>
      <c r="B4" s="127"/>
    </row>
    <row r="5" spans="1:7" ht="13.15" customHeight="1" x14ac:dyDescent="0.25">
      <c r="A5" s="366" t="s">
        <v>95</v>
      </c>
      <c r="B5" s="366" t="s">
        <v>90</v>
      </c>
      <c r="C5" s="447" t="s">
        <v>107</v>
      </c>
    </row>
    <row r="6" spans="1:7" ht="22.9" customHeight="1" x14ac:dyDescent="0.25">
      <c r="A6" s="366"/>
      <c r="B6" s="366"/>
      <c r="C6" s="447"/>
    </row>
    <row r="7" spans="1:7" ht="13.9" customHeight="1" x14ac:dyDescent="0.25">
      <c r="A7" s="366"/>
      <c r="B7" s="366"/>
      <c r="C7" s="447"/>
    </row>
    <row r="8" spans="1:7" x14ac:dyDescent="0.25">
      <c r="A8" s="111" t="s">
        <v>3</v>
      </c>
      <c r="B8" s="111" t="s">
        <v>108</v>
      </c>
      <c r="C8" s="111">
        <v>1</v>
      </c>
    </row>
    <row r="9" spans="1:7" s="85" customFormat="1" ht="34.9" customHeight="1" x14ac:dyDescent="0.3">
      <c r="A9" s="448" t="s">
        <v>98</v>
      </c>
      <c r="B9" s="448"/>
      <c r="C9" s="448"/>
    </row>
    <row r="10" spans="1:7" ht="18" customHeight="1" x14ac:dyDescent="0.25">
      <c r="A10" s="132">
        <v>1</v>
      </c>
      <c r="B10" s="128" t="s">
        <v>431</v>
      </c>
      <c r="C10" s="449">
        <v>1</v>
      </c>
    </row>
    <row r="11" spans="1:7" ht="18" customHeight="1" x14ac:dyDescent="0.25">
      <c r="A11" s="326">
        <v>2</v>
      </c>
      <c r="B11" s="128" t="s">
        <v>328</v>
      </c>
      <c r="C11" s="449">
        <v>1</v>
      </c>
    </row>
    <row r="12" spans="1:7" ht="31.5" customHeight="1" x14ac:dyDescent="0.25">
      <c r="A12" s="347">
        <v>3</v>
      </c>
      <c r="B12" s="128" t="s">
        <v>401</v>
      </c>
      <c r="C12" s="449">
        <v>1</v>
      </c>
    </row>
    <row r="13" spans="1:7" ht="21" customHeight="1" x14ac:dyDescent="0.25">
      <c r="A13" s="347">
        <v>4</v>
      </c>
      <c r="B13" s="128" t="s">
        <v>154</v>
      </c>
      <c r="C13" s="449">
        <v>1</v>
      </c>
    </row>
    <row r="14" spans="1:7" s="85" customFormat="1" ht="34.9" customHeight="1" x14ac:dyDescent="0.3">
      <c r="A14" s="448" t="s">
        <v>36</v>
      </c>
      <c r="B14" s="448"/>
      <c r="C14" s="448"/>
    </row>
    <row r="15" spans="1:7" ht="18" customHeight="1" x14ac:dyDescent="0.25">
      <c r="A15" s="111">
        <v>1</v>
      </c>
      <c r="B15" s="129" t="s">
        <v>433</v>
      </c>
      <c r="C15" s="111">
        <v>3</v>
      </c>
    </row>
    <row r="16" spans="1:7" ht="18" customHeight="1" x14ac:dyDescent="0.25">
      <c r="A16" s="111">
        <v>2</v>
      </c>
      <c r="B16" s="130" t="s">
        <v>166</v>
      </c>
      <c r="C16" s="111">
        <v>2</v>
      </c>
    </row>
    <row r="17" spans="1:3" ht="18" customHeight="1" x14ac:dyDescent="0.25">
      <c r="A17" s="324">
        <v>3</v>
      </c>
      <c r="B17" s="130" t="s">
        <v>397</v>
      </c>
      <c r="C17" s="324">
        <v>1</v>
      </c>
    </row>
    <row r="18" spans="1:3" ht="18" customHeight="1" x14ac:dyDescent="0.25">
      <c r="A18" s="324">
        <v>4</v>
      </c>
      <c r="B18" s="130" t="s">
        <v>432</v>
      </c>
      <c r="C18" s="324">
        <v>1</v>
      </c>
    </row>
    <row r="19" spans="1:3" ht="18" customHeight="1" x14ac:dyDescent="0.25">
      <c r="A19" s="324">
        <v>5</v>
      </c>
      <c r="B19" s="130" t="s">
        <v>398</v>
      </c>
      <c r="C19" s="324">
        <v>1</v>
      </c>
    </row>
    <row r="20" spans="1:3" ht="18" customHeight="1" x14ac:dyDescent="0.25">
      <c r="A20" s="324">
        <v>6</v>
      </c>
      <c r="B20" s="130" t="s">
        <v>405</v>
      </c>
      <c r="C20" s="324">
        <v>1</v>
      </c>
    </row>
    <row r="21" spans="1:3" ht="18" customHeight="1" x14ac:dyDescent="0.25">
      <c r="A21" s="324">
        <v>7</v>
      </c>
      <c r="B21" s="130" t="s">
        <v>164</v>
      </c>
      <c r="C21" s="324">
        <v>1</v>
      </c>
    </row>
    <row r="22" spans="1:3" ht="18" customHeight="1" x14ac:dyDescent="0.25">
      <c r="A22" s="324">
        <v>8</v>
      </c>
      <c r="B22" s="130" t="s">
        <v>452</v>
      </c>
      <c r="C22" s="324">
        <v>1</v>
      </c>
    </row>
    <row r="23" spans="1:3" ht="18" customHeight="1" x14ac:dyDescent="0.25">
      <c r="A23" s="345">
        <v>9</v>
      </c>
      <c r="B23" s="130" t="s">
        <v>411</v>
      </c>
      <c r="C23" s="345">
        <v>1</v>
      </c>
    </row>
    <row r="24" spans="1:3" ht="18" customHeight="1" x14ac:dyDescent="0.25">
      <c r="A24" s="345">
        <v>10</v>
      </c>
      <c r="B24" s="130" t="s">
        <v>434</v>
      </c>
      <c r="C24" s="111">
        <v>1</v>
      </c>
    </row>
    <row r="25" spans="1:3" s="85" customFormat="1" ht="34.9" customHeight="1" x14ac:dyDescent="0.3">
      <c r="A25" s="371" t="s">
        <v>37</v>
      </c>
      <c r="B25" s="371"/>
      <c r="C25" s="371"/>
    </row>
    <row r="26" spans="1:3" ht="18.600000000000001" customHeight="1" x14ac:dyDescent="0.25">
      <c r="A26" s="111">
        <v>1</v>
      </c>
      <c r="B26" s="131" t="s">
        <v>136</v>
      </c>
      <c r="C26" s="132">
        <v>6</v>
      </c>
    </row>
    <row r="27" spans="1:3" ht="18.600000000000001" customHeight="1" x14ac:dyDescent="0.25">
      <c r="A27" s="111">
        <v>2</v>
      </c>
      <c r="B27" s="131" t="s">
        <v>144</v>
      </c>
      <c r="C27" s="132">
        <v>5</v>
      </c>
    </row>
    <row r="28" spans="1:3" ht="18.600000000000001" customHeight="1" x14ac:dyDescent="0.25">
      <c r="A28" s="324">
        <v>3</v>
      </c>
      <c r="B28" s="131" t="s">
        <v>335</v>
      </c>
      <c r="C28" s="326">
        <v>1</v>
      </c>
    </row>
    <row r="29" spans="1:3" ht="18.600000000000001" customHeight="1" x14ac:dyDescent="0.25">
      <c r="A29" s="324">
        <v>4</v>
      </c>
      <c r="B29" s="131" t="s">
        <v>181</v>
      </c>
      <c r="C29" s="326">
        <v>1</v>
      </c>
    </row>
    <row r="30" spans="1:3" ht="18.600000000000001" customHeight="1" x14ac:dyDescent="0.25">
      <c r="A30" s="345">
        <v>5</v>
      </c>
      <c r="B30" s="131" t="s">
        <v>455</v>
      </c>
      <c r="C30" s="347">
        <v>1</v>
      </c>
    </row>
    <row r="31" spans="1:3" ht="18.600000000000001" customHeight="1" x14ac:dyDescent="0.25">
      <c r="A31" s="345">
        <v>6</v>
      </c>
      <c r="B31" s="131" t="s">
        <v>435</v>
      </c>
      <c r="C31" s="347">
        <v>1</v>
      </c>
    </row>
    <row r="32" spans="1:3" ht="18.600000000000001" customHeight="1" x14ac:dyDescent="0.25">
      <c r="A32" s="345">
        <v>7</v>
      </c>
      <c r="B32" s="131" t="s">
        <v>436</v>
      </c>
      <c r="C32" s="347">
        <v>1</v>
      </c>
    </row>
    <row r="33" spans="1:3" ht="18.600000000000001" customHeight="1" x14ac:dyDescent="0.25">
      <c r="A33" s="345">
        <v>8</v>
      </c>
      <c r="B33" s="131" t="s">
        <v>535</v>
      </c>
      <c r="C33" s="132">
        <v>1</v>
      </c>
    </row>
    <row r="34" spans="1:3" s="85" customFormat="1" ht="34.9" customHeight="1" x14ac:dyDescent="0.3">
      <c r="A34" s="371" t="s">
        <v>38</v>
      </c>
      <c r="B34" s="371"/>
      <c r="C34" s="371"/>
    </row>
    <row r="35" spans="1:3" ht="18.600000000000001" customHeight="1" x14ac:dyDescent="0.25">
      <c r="A35" s="132">
        <v>1</v>
      </c>
      <c r="B35" s="128" t="s">
        <v>437</v>
      </c>
      <c r="C35" s="111">
        <v>5</v>
      </c>
    </row>
    <row r="36" spans="1:3" ht="18.600000000000001" customHeight="1" x14ac:dyDescent="0.25">
      <c r="A36" s="347">
        <v>2</v>
      </c>
      <c r="B36" s="128" t="s">
        <v>187</v>
      </c>
      <c r="C36" s="345">
        <v>2</v>
      </c>
    </row>
    <row r="37" spans="1:3" ht="18.600000000000001" customHeight="1" x14ac:dyDescent="0.25">
      <c r="A37" s="326">
        <v>3</v>
      </c>
      <c r="B37" s="128" t="s">
        <v>167</v>
      </c>
      <c r="C37" s="324">
        <v>1</v>
      </c>
    </row>
    <row r="38" spans="1:3" s="85" customFormat="1" ht="34.9" customHeight="1" x14ac:dyDescent="0.3">
      <c r="A38" s="371" t="s">
        <v>39</v>
      </c>
      <c r="B38" s="371"/>
      <c r="C38" s="371"/>
    </row>
    <row r="39" spans="1:3" x14ac:dyDescent="0.25">
      <c r="A39" s="111">
        <v>1</v>
      </c>
      <c r="B39" s="93" t="s">
        <v>134</v>
      </c>
      <c r="C39" s="111">
        <v>4</v>
      </c>
    </row>
    <row r="40" spans="1:3" ht="47.25" x14ac:dyDescent="0.25">
      <c r="A40" s="111">
        <v>2</v>
      </c>
      <c r="B40" s="93" t="s">
        <v>438</v>
      </c>
      <c r="C40" s="111">
        <v>2</v>
      </c>
    </row>
    <row r="41" spans="1:3" x14ac:dyDescent="0.25">
      <c r="A41" s="111">
        <v>3</v>
      </c>
      <c r="B41" s="93" t="s">
        <v>439</v>
      </c>
      <c r="C41" s="111">
        <v>2</v>
      </c>
    </row>
    <row r="42" spans="1:3" x14ac:dyDescent="0.25">
      <c r="A42" s="324">
        <v>4</v>
      </c>
      <c r="B42" s="93" t="s">
        <v>140</v>
      </c>
      <c r="C42" s="111">
        <v>2</v>
      </c>
    </row>
    <row r="43" spans="1:3" x14ac:dyDescent="0.25">
      <c r="A43" s="324">
        <v>5</v>
      </c>
      <c r="B43" s="93" t="s">
        <v>143</v>
      </c>
      <c r="C43" s="324">
        <v>2</v>
      </c>
    </row>
    <row r="44" spans="1:3" x14ac:dyDescent="0.25">
      <c r="A44" s="324">
        <v>6</v>
      </c>
      <c r="B44" s="93" t="s">
        <v>135</v>
      </c>
      <c r="C44" s="111">
        <v>1</v>
      </c>
    </row>
    <row r="45" spans="1:3" x14ac:dyDescent="0.25">
      <c r="A45" s="345">
        <v>7</v>
      </c>
      <c r="B45" s="93" t="s">
        <v>480</v>
      </c>
      <c r="C45" s="345">
        <v>1</v>
      </c>
    </row>
    <row r="46" spans="1:3" x14ac:dyDescent="0.25">
      <c r="A46" s="345">
        <v>8</v>
      </c>
      <c r="B46" s="93" t="s">
        <v>536</v>
      </c>
      <c r="C46" s="345">
        <v>1</v>
      </c>
    </row>
    <row r="47" spans="1:3" x14ac:dyDescent="0.25">
      <c r="A47" s="345">
        <v>9</v>
      </c>
      <c r="B47" s="128" t="s">
        <v>440</v>
      </c>
      <c r="C47" s="111">
        <v>1</v>
      </c>
    </row>
    <row r="48" spans="1:3" s="85" customFormat="1" ht="34.9" customHeight="1" x14ac:dyDescent="0.3">
      <c r="A48" s="392" t="s">
        <v>40</v>
      </c>
      <c r="B48" s="393"/>
      <c r="C48" s="394"/>
    </row>
    <row r="49" spans="1:3" ht="31.5" x14ac:dyDescent="0.25">
      <c r="A49" s="132">
        <v>1</v>
      </c>
      <c r="B49" s="128" t="s">
        <v>464</v>
      </c>
      <c r="C49" s="111">
        <v>4</v>
      </c>
    </row>
    <row r="50" spans="1:3" x14ac:dyDescent="0.25">
      <c r="A50" s="326">
        <v>2</v>
      </c>
      <c r="B50" s="128" t="s">
        <v>198</v>
      </c>
      <c r="C50" s="324">
        <v>2</v>
      </c>
    </row>
    <row r="51" spans="1:3" x14ac:dyDescent="0.25">
      <c r="A51" s="347">
        <v>3</v>
      </c>
      <c r="B51" s="128" t="s">
        <v>168</v>
      </c>
      <c r="C51" s="345">
        <v>2</v>
      </c>
    </row>
    <row r="52" spans="1:3" x14ac:dyDescent="0.25">
      <c r="A52" s="347">
        <v>4</v>
      </c>
      <c r="B52" s="128" t="s">
        <v>197</v>
      </c>
      <c r="C52" s="345">
        <v>1</v>
      </c>
    </row>
    <row r="53" spans="1:3" x14ac:dyDescent="0.25">
      <c r="A53" s="347">
        <v>5</v>
      </c>
      <c r="B53" s="128" t="s">
        <v>441</v>
      </c>
      <c r="C53" s="324">
        <v>1</v>
      </c>
    </row>
    <row r="54" spans="1:3" s="85" customFormat="1" ht="34.9" customHeight="1" x14ac:dyDescent="0.3">
      <c r="A54" s="392" t="s">
        <v>41</v>
      </c>
      <c r="B54" s="393"/>
      <c r="C54" s="394"/>
    </row>
    <row r="55" spans="1:3" x14ac:dyDescent="0.25">
      <c r="A55" s="111">
        <v>1</v>
      </c>
      <c r="B55" s="93" t="s">
        <v>442</v>
      </c>
      <c r="C55" s="111">
        <v>2</v>
      </c>
    </row>
    <row r="56" spans="1:3" ht="15.75" customHeight="1" x14ac:dyDescent="0.25">
      <c r="A56" s="324">
        <v>2</v>
      </c>
      <c r="B56" s="93" t="s">
        <v>163</v>
      </c>
      <c r="C56" s="324">
        <v>1</v>
      </c>
    </row>
    <row r="57" spans="1:3" x14ac:dyDescent="0.25">
      <c r="A57" s="324">
        <v>3</v>
      </c>
      <c r="B57" s="93" t="s">
        <v>157</v>
      </c>
      <c r="C57" s="324">
        <v>1</v>
      </c>
    </row>
    <row r="58" spans="1:3" ht="15" customHeight="1" x14ac:dyDescent="0.25">
      <c r="A58" s="324">
        <v>4</v>
      </c>
      <c r="B58" s="93" t="s">
        <v>537</v>
      </c>
      <c r="C58" s="324">
        <v>1</v>
      </c>
    </row>
    <row r="59" spans="1:3" x14ac:dyDescent="0.25">
      <c r="A59" s="345">
        <v>5</v>
      </c>
      <c r="B59" s="93" t="s">
        <v>139</v>
      </c>
      <c r="C59" s="345">
        <v>1</v>
      </c>
    </row>
    <row r="60" spans="1:3" x14ac:dyDescent="0.25">
      <c r="A60" s="345">
        <v>6</v>
      </c>
      <c r="B60" s="93" t="s">
        <v>538</v>
      </c>
      <c r="C60" s="345">
        <v>1</v>
      </c>
    </row>
    <row r="61" spans="1:3" ht="31.5" x14ac:dyDescent="0.25">
      <c r="A61" s="345">
        <v>7</v>
      </c>
      <c r="B61" s="93" t="s">
        <v>443</v>
      </c>
      <c r="C61" s="345">
        <v>1</v>
      </c>
    </row>
    <row r="62" spans="1:3" x14ac:dyDescent="0.25">
      <c r="A62" s="345">
        <v>8</v>
      </c>
      <c r="B62" s="93" t="s">
        <v>201</v>
      </c>
      <c r="C62" s="324">
        <v>1</v>
      </c>
    </row>
    <row r="63" spans="1:3" s="85" customFormat="1" ht="55.5" customHeight="1" x14ac:dyDescent="0.3">
      <c r="A63" s="392" t="s">
        <v>42</v>
      </c>
      <c r="B63" s="393"/>
      <c r="C63" s="394"/>
    </row>
    <row r="64" spans="1:3" ht="31.5" x14ac:dyDescent="0.25">
      <c r="A64" s="111">
        <v>1</v>
      </c>
      <c r="B64" s="93" t="s">
        <v>444</v>
      </c>
      <c r="C64" s="111">
        <v>8</v>
      </c>
    </row>
    <row r="65" spans="1:3" x14ac:dyDescent="0.25">
      <c r="A65" s="111">
        <v>2</v>
      </c>
      <c r="B65" s="93" t="s">
        <v>132</v>
      </c>
      <c r="C65" s="111">
        <v>5</v>
      </c>
    </row>
    <row r="66" spans="1:3" ht="18" customHeight="1" x14ac:dyDescent="0.25">
      <c r="A66" s="111">
        <v>3</v>
      </c>
      <c r="B66" s="93" t="s">
        <v>204</v>
      </c>
      <c r="C66" s="111">
        <v>2</v>
      </c>
    </row>
    <row r="67" spans="1:3" ht="22.5" customHeight="1" x14ac:dyDescent="0.25">
      <c r="A67" s="324">
        <v>4</v>
      </c>
      <c r="B67" s="93" t="s">
        <v>208</v>
      </c>
      <c r="C67" s="324">
        <v>2</v>
      </c>
    </row>
    <row r="68" spans="1:3" ht="18" customHeight="1" x14ac:dyDescent="0.25">
      <c r="A68" s="324">
        <v>5</v>
      </c>
      <c r="B68" s="93" t="s">
        <v>399</v>
      </c>
      <c r="C68" s="324">
        <v>1</v>
      </c>
    </row>
    <row r="69" spans="1:3" ht="18" customHeight="1" x14ac:dyDescent="0.25">
      <c r="A69" s="324">
        <v>6</v>
      </c>
      <c r="B69" s="93" t="s">
        <v>137</v>
      </c>
      <c r="C69" s="324">
        <v>1</v>
      </c>
    </row>
    <row r="70" spans="1:3" ht="18" customHeight="1" x14ac:dyDescent="0.25">
      <c r="A70" s="345">
        <v>7</v>
      </c>
      <c r="B70" s="93" t="s">
        <v>445</v>
      </c>
      <c r="C70" s="345">
        <v>1</v>
      </c>
    </row>
    <row r="71" spans="1:3" ht="19.5" customHeight="1" x14ac:dyDescent="0.25">
      <c r="A71" s="345">
        <v>8</v>
      </c>
      <c r="B71" s="93" t="s">
        <v>344</v>
      </c>
      <c r="C71" s="111">
        <v>1</v>
      </c>
    </row>
    <row r="72" spans="1:3" s="85" customFormat="1" ht="34.9" customHeight="1" x14ac:dyDescent="0.3">
      <c r="A72" s="392" t="s">
        <v>101</v>
      </c>
      <c r="B72" s="393"/>
      <c r="C72" s="394"/>
    </row>
    <row r="73" spans="1:3" ht="19.149999999999999" customHeight="1" x14ac:dyDescent="0.25">
      <c r="A73" s="111">
        <v>1</v>
      </c>
      <c r="B73" s="93" t="s">
        <v>133</v>
      </c>
      <c r="C73" s="111">
        <v>6</v>
      </c>
    </row>
    <row r="74" spans="1:3" ht="19.149999999999999" customHeight="1" x14ac:dyDescent="0.25">
      <c r="A74" s="111">
        <v>2</v>
      </c>
      <c r="B74" s="93" t="s">
        <v>138</v>
      </c>
      <c r="C74" s="111">
        <v>2</v>
      </c>
    </row>
    <row r="75" spans="1:3" ht="19.149999999999999" customHeight="1" x14ac:dyDescent="0.25">
      <c r="A75" s="111">
        <v>3</v>
      </c>
      <c r="B75" s="93" t="s">
        <v>146</v>
      </c>
      <c r="C75" s="111">
        <v>2</v>
      </c>
    </row>
    <row r="76" spans="1:3" ht="19.149999999999999" customHeight="1" x14ac:dyDescent="0.25">
      <c r="A76" s="111">
        <v>4</v>
      </c>
      <c r="B76" s="93" t="s">
        <v>209</v>
      </c>
      <c r="C76" s="111">
        <v>1</v>
      </c>
    </row>
    <row r="77" spans="1:3" x14ac:dyDescent="0.25">
      <c r="A77" s="324">
        <v>5</v>
      </c>
      <c r="B77" s="341" t="s">
        <v>145</v>
      </c>
      <c r="C77" s="336">
        <v>1</v>
      </c>
    </row>
    <row r="78" spans="1:3" x14ac:dyDescent="0.25">
      <c r="A78" s="324">
        <v>6</v>
      </c>
      <c r="B78" s="341" t="s">
        <v>400</v>
      </c>
      <c r="C78" s="336">
        <v>1</v>
      </c>
    </row>
    <row r="79" spans="1:3" x14ac:dyDescent="0.25">
      <c r="A79" s="324">
        <v>7</v>
      </c>
      <c r="B79" s="341" t="s">
        <v>150</v>
      </c>
      <c r="C79" s="336">
        <v>1</v>
      </c>
    </row>
    <row r="80" spans="1:3" x14ac:dyDescent="0.25">
      <c r="A80" s="345">
        <v>8</v>
      </c>
      <c r="B80" s="341" t="s">
        <v>142</v>
      </c>
      <c r="C80" s="336">
        <v>1</v>
      </c>
    </row>
  </sheetData>
  <mergeCells count="15">
    <mergeCell ref="A1:C1"/>
    <mergeCell ref="A2:C2"/>
    <mergeCell ref="A3:C3"/>
    <mergeCell ref="A5:A7"/>
    <mergeCell ref="B5:B7"/>
    <mergeCell ref="C5:C7"/>
    <mergeCell ref="A54:C54"/>
    <mergeCell ref="A63:C63"/>
    <mergeCell ref="A72:C72"/>
    <mergeCell ref="A9:C9"/>
    <mergeCell ref="A14:C14"/>
    <mergeCell ref="A25:C25"/>
    <mergeCell ref="A34:C34"/>
    <mergeCell ref="A38:C38"/>
    <mergeCell ref="A48:C48"/>
  </mergeCells>
  <phoneticPr fontId="63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4" max="16383" man="1"/>
    <brk id="37" max="7" man="1"/>
    <brk id="53" max="7" man="1"/>
    <brk id="71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H29"/>
  <sheetViews>
    <sheetView zoomScaleSheetLayoutView="90" workbookViewId="0">
      <selection activeCell="H21" sqref="H21"/>
    </sheetView>
  </sheetViews>
  <sheetFormatPr defaultColWidth="9.140625" defaultRowHeight="15.75" x14ac:dyDescent="0.2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8" ht="20.45" customHeight="1" x14ac:dyDescent="0.25">
      <c r="B1" s="368" t="s">
        <v>126</v>
      </c>
      <c r="C1" s="368"/>
      <c r="D1" s="368"/>
      <c r="E1" s="191"/>
      <c r="F1" s="191"/>
      <c r="G1" s="191"/>
      <c r="H1" s="191"/>
    </row>
    <row r="2" spans="1:8" ht="20.25" x14ac:dyDescent="0.25">
      <c r="B2" s="368" t="s">
        <v>525</v>
      </c>
      <c r="C2" s="368"/>
      <c r="D2" s="368"/>
      <c r="E2" s="191"/>
      <c r="F2" s="191"/>
      <c r="G2" s="191"/>
      <c r="H2" s="191"/>
    </row>
    <row r="3" spans="1:8" ht="20.25" customHeight="1" x14ac:dyDescent="0.25">
      <c r="B3" s="368" t="s">
        <v>392</v>
      </c>
      <c r="C3" s="368"/>
      <c r="D3" s="368"/>
      <c r="E3" s="191"/>
      <c r="F3" s="191"/>
      <c r="G3" s="191"/>
      <c r="H3" s="191"/>
    </row>
    <row r="5" spans="1:8" s="80" customFormat="1" ht="66" customHeight="1" x14ac:dyDescent="0.25">
      <c r="A5" s="167"/>
      <c r="B5" s="112" t="s">
        <v>90</v>
      </c>
      <c r="C5" s="165" t="s">
        <v>122</v>
      </c>
      <c r="D5" s="166" t="s">
        <v>123</v>
      </c>
      <c r="E5" s="180"/>
      <c r="F5" s="180"/>
      <c r="G5" s="180"/>
      <c r="H5" s="180"/>
    </row>
    <row r="6" spans="1:8" ht="18.75" customHeight="1" x14ac:dyDescent="0.25">
      <c r="A6" s="81">
        <v>1</v>
      </c>
      <c r="B6" s="124" t="s">
        <v>136</v>
      </c>
      <c r="C6" s="115">
        <v>6</v>
      </c>
      <c r="D6" s="212">
        <v>100</v>
      </c>
      <c r="E6" s="181"/>
      <c r="F6" s="181"/>
      <c r="G6" s="181"/>
      <c r="H6" s="181"/>
    </row>
    <row r="7" spans="1:8" ht="19.5" customHeight="1" x14ac:dyDescent="0.25">
      <c r="A7" s="81">
        <v>2</v>
      </c>
      <c r="B7" s="124" t="s">
        <v>437</v>
      </c>
      <c r="C7" s="115">
        <v>5</v>
      </c>
      <c r="D7" s="212">
        <v>100</v>
      </c>
      <c r="E7" s="181"/>
      <c r="F7" s="181"/>
      <c r="G7" s="181"/>
      <c r="H7" s="181"/>
    </row>
    <row r="8" spans="1:8" x14ac:dyDescent="0.25">
      <c r="A8" s="81">
        <v>3</v>
      </c>
      <c r="B8" s="124" t="s">
        <v>144</v>
      </c>
      <c r="C8" s="115">
        <v>4</v>
      </c>
      <c r="D8" s="212">
        <v>80</v>
      </c>
      <c r="E8" s="181"/>
      <c r="F8" s="181"/>
      <c r="G8" s="181"/>
      <c r="H8" s="181"/>
    </row>
    <row r="9" spans="1:8" s="82" customFormat="1" x14ac:dyDescent="0.25">
      <c r="A9" s="81">
        <v>4</v>
      </c>
      <c r="B9" s="124" t="s">
        <v>134</v>
      </c>
      <c r="C9" s="115">
        <v>4</v>
      </c>
      <c r="D9" s="212">
        <v>100</v>
      </c>
      <c r="E9" s="181"/>
      <c r="F9" s="181"/>
      <c r="G9" s="181"/>
      <c r="H9" s="181"/>
    </row>
    <row r="10" spans="1:8" s="82" customFormat="1" ht="31.5" x14ac:dyDescent="0.25">
      <c r="A10" s="81">
        <v>5</v>
      </c>
      <c r="B10" s="124" t="s">
        <v>433</v>
      </c>
      <c r="C10" s="115">
        <v>2</v>
      </c>
      <c r="D10" s="212">
        <v>66.666666666666657</v>
      </c>
      <c r="E10" s="181"/>
      <c r="F10" s="181"/>
      <c r="G10" s="181"/>
      <c r="H10" s="181"/>
    </row>
    <row r="11" spans="1:8" s="82" customFormat="1" x14ac:dyDescent="0.25">
      <c r="A11" s="81">
        <v>6</v>
      </c>
      <c r="B11" s="124" t="s">
        <v>187</v>
      </c>
      <c r="C11" s="115">
        <v>2</v>
      </c>
      <c r="D11" s="212">
        <v>100</v>
      </c>
      <c r="E11" s="181"/>
      <c r="F11" s="181"/>
      <c r="G11" s="181"/>
      <c r="H11" s="181"/>
    </row>
    <row r="12" spans="1:8" s="82" customFormat="1" ht="78.75" x14ac:dyDescent="0.25">
      <c r="A12" s="81">
        <v>7</v>
      </c>
      <c r="B12" s="124" t="s">
        <v>438</v>
      </c>
      <c r="C12" s="115">
        <v>2</v>
      </c>
      <c r="D12" s="212">
        <v>100</v>
      </c>
      <c r="E12" s="181"/>
      <c r="F12" s="181"/>
      <c r="G12" s="181"/>
      <c r="H12" s="181"/>
    </row>
    <row r="13" spans="1:8" s="82" customFormat="1" x14ac:dyDescent="0.25">
      <c r="A13" s="81">
        <v>8</v>
      </c>
      <c r="B13" s="124" t="s">
        <v>143</v>
      </c>
      <c r="C13" s="115">
        <v>2</v>
      </c>
      <c r="D13" s="212">
        <v>100</v>
      </c>
      <c r="E13" s="181"/>
      <c r="F13" s="181"/>
      <c r="G13" s="181"/>
      <c r="H13" s="181"/>
    </row>
    <row r="14" spans="1:8" s="82" customFormat="1" x14ac:dyDescent="0.25">
      <c r="A14" s="81">
        <v>9</v>
      </c>
      <c r="B14" s="124" t="s">
        <v>138</v>
      </c>
      <c r="C14" s="115">
        <v>2</v>
      </c>
      <c r="D14" s="212">
        <v>100</v>
      </c>
      <c r="E14" s="181"/>
      <c r="F14" s="181"/>
      <c r="G14" s="181"/>
      <c r="H14" s="181"/>
    </row>
    <row r="15" spans="1:8" s="82" customFormat="1" x14ac:dyDescent="0.25">
      <c r="A15" s="81">
        <v>10</v>
      </c>
      <c r="B15" s="124" t="s">
        <v>133</v>
      </c>
      <c r="C15" s="115">
        <v>2</v>
      </c>
      <c r="D15" s="212">
        <v>33.333333333333329</v>
      </c>
      <c r="E15" s="181"/>
      <c r="F15" s="181"/>
      <c r="G15" s="181"/>
      <c r="H15" s="181"/>
    </row>
    <row r="16" spans="1:8" s="82" customFormat="1" x14ac:dyDescent="0.25">
      <c r="A16" s="81">
        <v>11</v>
      </c>
      <c r="B16" s="124" t="s">
        <v>431</v>
      </c>
      <c r="C16" s="115">
        <v>1</v>
      </c>
      <c r="D16" s="212">
        <v>100</v>
      </c>
      <c r="E16" s="181"/>
      <c r="F16" s="181"/>
      <c r="G16" s="181"/>
      <c r="H16" s="181"/>
    </row>
    <row r="17" spans="1:8" s="82" customFormat="1" x14ac:dyDescent="0.25">
      <c r="A17" s="81">
        <v>12</v>
      </c>
      <c r="B17" s="124" t="s">
        <v>397</v>
      </c>
      <c r="C17" s="115">
        <v>1</v>
      </c>
      <c r="D17" s="212">
        <v>100</v>
      </c>
      <c r="E17" s="181"/>
      <c r="F17" s="181"/>
      <c r="G17" s="181"/>
      <c r="H17" s="181"/>
    </row>
    <row r="18" spans="1:8" x14ac:dyDescent="0.25">
      <c r="A18" s="81">
        <v>13</v>
      </c>
      <c r="B18" s="206" t="s">
        <v>166</v>
      </c>
      <c r="C18" s="346">
        <v>1</v>
      </c>
      <c r="D18" s="335">
        <v>50</v>
      </c>
    </row>
    <row r="19" spans="1:8" x14ac:dyDescent="0.25">
      <c r="A19" s="81">
        <v>14</v>
      </c>
      <c r="B19" s="206" t="s">
        <v>164</v>
      </c>
      <c r="C19" s="346">
        <v>1</v>
      </c>
      <c r="D19" s="335">
        <v>100</v>
      </c>
    </row>
    <row r="20" spans="1:8" x14ac:dyDescent="0.25">
      <c r="A20" s="81">
        <v>15</v>
      </c>
      <c r="B20" s="206" t="s">
        <v>452</v>
      </c>
      <c r="C20" s="346">
        <v>1</v>
      </c>
      <c r="D20" s="335">
        <v>100</v>
      </c>
    </row>
    <row r="21" spans="1:8" x14ac:dyDescent="0.25">
      <c r="A21" s="81">
        <v>16</v>
      </c>
      <c r="B21" s="206" t="s">
        <v>411</v>
      </c>
      <c r="C21" s="346">
        <v>1</v>
      </c>
      <c r="D21" s="335">
        <v>100</v>
      </c>
    </row>
    <row r="22" spans="1:8" x14ac:dyDescent="0.25">
      <c r="A22" s="81">
        <v>17</v>
      </c>
      <c r="B22" s="206" t="s">
        <v>535</v>
      </c>
      <c r="C22" s="346">
        <v>1</v>
      </c>
      <c r="D22" s="335">
        <v>100</v>
      </c>
    </row>
    <row r="23" spans="1:8" x14ac:dyDescent="0.25">
      <c r="A23" s="81">
        <v>18</v>
      </c>
      <c r="B23" s="206" t="s">
        <v>167</v>
      </c>
      <c r="C23" s="346">
        <v>1</v>
      </c>
      <c r="D23" s="335">
        <v>100</v>
      </c>
    </row>
    <row r="24" spans="1:8" x14ac:dyDescent="0.25">
      <c r="A24" s="81">
        <v>19</v>
      </c>
      <c r="B24" s="206" t="s">
        <v>135</v>
      </c>
      <c r="C24" s="346">
        <v>1</v>
      </c>
      <c r="D24" s="335">
        <v>100</v>
      </c>
    </row>
    <row r="25" spans="1:8" x14ac:dyDescent="0.25">
      <c r="A25" s="81">
        <v>20</v>
      </c>
      <c r="B25" s="206" t="s">
        <v>440</v>
      </c>
      <c r="C25" s="346">
        <v>1</v>
      </c>
      <c r="D25" s="335">
        <v>100</v>
      </c>
    </row>
    <row r="26" spans="1:8" x14ac:dyDescent="0.25">
      <c r="A26" s="81">
        <v>21</v>
      </c>
      <c r="B26" s="206" t="s">
        <v>441</v>
      </c>
      <c r="C26" s="346">
        <v>1</v>
      </c>
      <c r="D26" s="335">
        <v>100</v>
      </c>
    </row>
    <row r="27" spans="1:8" x14ac:dyDescent="0.25">
      <c r="A27" s="81">
        <v>22</v>
      </c>
      <c r="B27" s="206" t="s">
        <v>204</v>
      </c>
      <c r="C27" s="346">
        <v>1</v>
      </c>
      <c r="D27" s="335">
        <v>50</v>
      </c>
    </row>
    <row r="28" spans="1:8" x14ac:dyDescent="0.25">
      <c r="A28" s="81">
        <v>23</v>
      </c>
      <c r="B28" s="206" t="s">
        <v>209</v>
      </c>
      <c r="C28" s="346">
        <v>1</v>
      </c>
      <c r="D28" s="335">
        <v>100</v>
      </c>
    </row>
    <row r="29" spans="1:8" x14ac:dyDescent="0.25">
      <c r="A29" s="81">
        <v>24</v>
      </c>
      <c r="B29" s="206" t="s">
        <v>150</v>
      </c>
      <c r="C29" s="346">
        <v>1</v>
      </c>
      <c r="D29" s="335">
        <v>100</v>
      </c>
    </row>
  </sheetData>
  <mergeCells count="3">
    <mergeCell ref="B1:D1"/>
    <mergeCell ref="B3:D3"/>
    <mergeCell ref="B2:D2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M50"/>
  <sheetViews>
    <sheetView tabSelected="1" zoomScaleSheetLayoutView="90" workbookViewId="0">
      <selection activeCell="H5" sqref="H5"/>
    </sheetView>
  </sheetViews>
  <sheetFormatPr defaultColWidth="9.140625" defaultRowHeight="15.75" x14ac:dyDescent="0.2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13" ht="20.45" customHeight="1" x14ac:dyDescent="0.25">
      <c r="B1" s="368" t="s">
        <v>126</v>
      </c>
      <c r="C1" s="368"/>
      <c r="D1" s="368"/>
      <c r="E1" s="191"/>
      <c r="F1" s="191"/>
      <c r="G1" s="191"/>
      <c r="H1" s="191"/>
      <c r="J1" s="191"/>
      <c r="K1" s="191"/>
      <c r="M1" s="78"/>
    </row>
    <row r="2" spans="1:13" ht="20.45" customHeight="1" x14ac:dyDescent="0.25">
      <c r="B2" s="368" t="s">
        <v>526</v>
      </c>
      <c r="C2" s="368"/>
      <c r="D2" s="368"/>
      <c r="E2" s="191"/>
      <c r="F2" s="191"/>
      <c r="G2" s="191"/>
      <c r="H2" s="191"/>
      <c r="J2" s="191"/>
      <c r="K2" s="191"/>
      <c r="M2" s="78"/>
    </row>
    <row r="3" spans="1:13" ht="20.25" customHeight="1" x14ac:dyDescent="0.25">
      <c r="B3" s="368" t="s">
        <v>392</v>
      </c>
      <c r="C3" s="368"/>
      <c r="D3" s="368"/>
      <c r="E3" s="191"/>
      <c r="F3" s="191"/>
      <c r="G3" s="191"/>
      <c r="H3" s="191"/>
    </row>
    <row r="5" spans="1:13" s="80" customFormat="1" ht="66" customHeight="1" x14ac:dyDescent="0.25">
      <c r="A5" s="167"/>
      <c r="B5" s="112" t="s">
        <v>90</v>
      </c>
      <c r="C5" s="165" t="s">
        <v>124</v>
      </c>
      <c r="D5" s="166" t="s">
        <v>123</v>
      </c>
      <c r="E5" s="180"/>
      <c r="F5" s="180"/>
      <c r="G5" s="180"/>
      <c r="H5" s="180"/>
    </row>
    <row r="6" spans="1:13" s="189" customFormat="1" ht="47.25" x14ac:dyDescent="0.25">
      <c r="A6" s="342">
        <v>1</v>
      </c>
      <c r="B6" s="124" t="s">
        <v>444</v>
      </c>
      <c r="C6" s="115">
        <v>8</v>
      </c>
      <c r="D6" s="212">
        <v>100</v>
      </c>
      <c r="E6" s="181"/>
      <c r="F6" s="181"/>
      <c r="G6" s="181"/>
      <c r="H6" s="181"/>
    </row>
    <row r="7" spans="1:13" s="189" customFormat="1" x14ac:dyDescent="0.25">
      <c r="A7" s="342">
        <v>2</v>
      </c>
      <c r="B7" s="124" t="s">
        <v>132</v>
      </c>
      <c r="C7" s="115">
        <v>5</v>
      </c>
      <c r="D7" s="212">
        <v>100</v>
      </c>
      <c r="E7" s="181"/>
      <c r="F7" s="181"/>
      <c r="G7" s="181"/>
      <c r="H7" s="181"/>
    </row>
    <row r="8" spans="1:13" s="189" customFormat="1" ht="38.25" customHeight="1" x14ac:dyDescent="0.25">
      <c r="A8" s="342">
        <v>3</v>
      </c>
      <c r="B8" s="124" t="s">
        <v>464</v>
      </c>
      <c r="C8" s="115">
        <v>4</v>
      </c>
      <c r="D8" s="212">
        <v>100</v>
      </c>
      <c r="E8" s="181"/>
      <c r="F8" s="181"/>
      <c r="G8" s="181"/>
      <c r="H8" s="181"/>
    </row>
    <row r="9" spans="1:13" s="189" customFormat="1" x14ac:dyDescent="0.25">
      <c r="A9" s="342">
        <v>4</v>
      </c>
      <c r="B9" s="124" t="s">
        <v>133</v>
      </c>
      <c r="C9" s="115">
        <v>4</v>
      </c>
      <c r="D9" s="212">
        <v>66.666666666666671</v>
      </c>
      <c r="E9" s="181"/>
      <c r="F9" s="181"/>
      <c r="G9" s="181"/>
      <c r="H9" s="181"/>
    </row>
    <row r="10" spans="1:13" s="189" customFormat="1" x14ac:dyDescent="0.25">
      <c r="A10" s="342">
        <v>5</v>
      </c>
      <c r="B10" s="124" t="s">
        <v>439</v>
      </c>
      <c r="C10" s="115">
        <v>2</v>
      </c>
      <c r="D10" s="212">
        <v>100</v>
      </c>
      <c r="E10" s="181"/>
      <c r="F10" s="181"/>
      <c r="G10" s="181"/>
      <c r="H10" s="181"/>
    </row>
    <row r="11" spans="1:13" s="189" customFormat="1" x14ac:dyDescent="0.25">
      <c r="A11" s="342">
        <v>6</v>
      </c>
      <c r="B11" s="124" t="s">
        <v>140</v>
      </c>
      <c r="C11" s="115">
        <v>2</v>
      </c>
      <c r="D11" s="212">
        <v>100</v>
      </c>
      <c r="E11" s="181"/>
      <c r="F11" s="181"/>
      <c r="G11" s="181"/>
      <c r="H11" s="181"/>
    </row>
    <row r="12" spans="1:13" s="189" customFormat="1" x14ac:dyDescent="0.25">
      <c r="A12" s="342">
        <v>7</v>
      </c>
      <c r="B12" s="124" t="s">
        <v>198</v>
      </c>
      <c r="C12" s="115">
        <v>2</v>
      </c>
      <c r="D12" s="212">
        <v>100</v>
      </c>
      <c r="E12" s="181"/>
      <c r="F12" s="181"/>
      <c r="G12" s="181"/>
      <c r="H12" s="181"/>
    </row>
    <row r="13" spans="1:13" s="189" customFormat="1" x14ac:dyDescent="0.25">
      <c r="A13" s="342">
        <v>8</v>
      </c>
      <c r="B13" s="124" t="s">
        <v>168</v>
      </c>
      <c r="C13" s="115">
        <v>2</v>
      </c>
      <c r="D13" s="212">
        <v>100</v>
      </c>
      <c r="E13" s="181"/>
      <c r="F13" s="181"/>
      <c r="G13" s="181"/>
      <c r="H13" s="181"/>
    </row>
    <row r="14" spans="1:13" s="189" customFormat="1" ht="17.25" customHeight="1" x14ac:dyDescent="0.25">
      <c r="A14" s="342">
        <v>9</v>
      </c>
      <c r="B14" s="124" t="s">
        <v>442</v>
      </c>
      <c r="C14" s="115">
        <v>2</v>
      </c>
      <c r="D14" s="212">
        <v>100</v>
      </c>
      <c r="E14" s="181"/>
      <c r="F14" s="181"/>
      <c r="G14" s="181"/>
      <c r="H14" s="181"/>
    </row>
    <row r="15" spans="1:13" s="189" customFormat="1" x14ac:dyDescent="0.25">
      <c r="A15" s="342">
        <v>10</v>
      </c>
      <c r="B15" s="124" t="s">
        <v>208</v>
      </c>
      <c r="C15" s="115">
        <v>2</v>
      </c>
      <c r="D15" s="212">
        <v>100</v>
      </c>
      <c r="E15" s="181"/>
      <c r="F15" s="181"/>
      <c r="G15" s="181"/>
      <c r="H15" s="181"/>
    </row>
    <row r="16" spans="1:13" s="189" customFormat="1" x14ac:dyDescent="0.25">
      <c r="A16" s="342">
        <v>11</v>
      </c>
      <c r="B16" s="124" t="s">
        <v>146</v>
      </c>
      <c r="C16" s="115">
        <v>2</v>
      </c>
      <c r="D16" s="212">
        <v>100</v>
      </c>
      <c r="E16" s="181"/>
      <c r="F16" s="181"/>
      <c r="G16" s="181"/>
      <c r="H16" s="181"/>
    </row>
    <row r="17" spans="1:8" s="189" customFormat="1" x14ac:dyDescent="0.25">
      <c r="A17" s="342">
        <v>12</v>
      </c>
      <c r="B17" s="124" t="s">
        <v>328</v>
      </c>
      <c r="C17" s="115">
        <v>1</v>
      </c>
      <c r="D17" s="212">
        <v>100</v>
      </c>
      <c r="E17" s="181"/>
      <c r="F17" s="181"/>
      <c r="G17" s="181"/>
      <c r="H17" s="181"/>
    </row>
    <row r="18" spans="1:8" s="189" customFormat="1" ht="38.25" customHeight="1" x14ac:dyDescent="0.25">
      <c r="A18" s="342">
        <v>13</v>
      </c>
      <c r="B18" s="124" t="s">
        <v>401</v>
      </c>
      <c r="C18" s="115">
        <v>1</v>
      </c>
      <c r="D18" s="212">
        <v>100</v>
      </c>
      <c r="E18" s="181"/>
      <c r="F18" s="181"/>
      <c r="G18" s="181"/>
      <c r="H18" s="181"/>
    </row>
    <row r="19" spans="1:8" s="189" customFormat="1" x14ac:dyDescent="0.25">
      <c r="A19" s="342">
        <v>14</v>
      </c>
      <c r="B19" s="124" t="s">
        <v>154</v>
      </c>
      <c r="C19" s="115">
        <v>1</v>
      </c>
      <c r="D19" s="212">
        <v>100</v>
      </c>
      <c r="E19" s="181"/>
      <c r="F19" s="181"/>
      <c r="G19" s="181"/>
      <c r="H19" s="181"/>
    </row>
    <row r="20" spans="1:8" s="189" customFormat="1" x14ac:dyDescent="0.25">
      <c r="A20" s="342">
        <v>15</v>
      </c>
      <c r="B20" s="124" t="s">
        <v>166</v>
      </c>
      <c r="C20" s="115">
        <v>1</v>
      </c>
      <c r="D20" s="212">
        <v>50</v>
      </c>
      <c r="E20" s="181"/>
      <c r="F20" s="181"/>
      <c r="G20" s="181"/>
      <c r="H20" s="181"/>
    </row>
    <row r="21" spans="1:8" x14ac:dyDescent="0.25">
      <c r="A21" s="342">
        <v>16</v>
      </c>
      <c r="B21" s="332" t="s">
        <v>432</v>
      </c>
      <c r="C21" s="336">
        <v>1</v>
      </c>
      <c r="D21" s="343">
        <v>100</v>
      </c>
    </row>
    <row r="22" spans="1:8" x14ac:dyDescent="0.25">
      <c r="A22" s="342">
        <v>17</v>
      </c>
      <c r="B22" s="332" t="s">
        <v>398</v>
      </c>
      <c r="C22" s="336">
        <v>1</v>
      </c>
      <c r="D22" s="343">
        <v>100</v>
      </c>
    </row>
    <row r="23" spans="1:8" ht="31.5" x14ac:dyDescent="0.25">
      <c r="A23" s="342">
        <v>18</v>
      </c>
      <c r="B23" s="332" t="s">
        <v>405</v>
      </c>
      <c r="C23" s="336">
        <v>1</v>
      </c>
      <c r="D23" s="343">
        <v>100</v>
      </c>
    </row>
    <row r="24" spans="1:8" ht="31.5" x14ac:dyDescent="0.25">
      <c r="A24" s="342">
        <v>19</v>
      </c>
      <c r="B24" s="332" t="s">
        <v>433</v>
      </c>
      <c r="C24" s="336">
        <v>1</v>
      </c>
      <c r="D24" s="343">
        <v>33.333333333333343</v>
      </c>
    </row>
    <row r="25" spans="1:8" x14ac:dyDescent="0.25">
      <c r="A25" s="342">
        <v>20</v>
      </c>
      <c r="B25" s="332" t="s">
        <v>434</v>
      </c>
      <c r="C25" s="336">
        <v>1</v>
      </c>
      <c r="D25" s="343">
        <v>100</v>
      </c>
    </row>
    <row r="26" spans="1:8" x14ac:dyDescent="0.25">
      <c r="A26" s="342">
        <v>21</v>
      </c>
      <c r="B26" s="332" t="s">
        <v>335</v>
      </c>
      <c r="C26" s="336">
        <v>1</v>
      </c>
      <c r="D26" s="343">
        <v>100</v>
      </c>
    </row>
    <row r="27" spans="1:8" x14ac:dyDescent="0.25">
      <c r="A27" s="342">
        <v>22</v>
      </c>
      <c r="B27" s="332" t="s">
        <v>181</v>
      </c>
      <c r="C27" s="336">
        <v>1</v>
      </c>
      <c r="D27" s="343">
        <v>100</v>
      </c>
    </row>
    <row r="28" spans="1:8" x14ac:dyDescent="0.25">
      <c r="A28" s="342">
        <v>23</v>
      </c>
      <c r="B28" s="332" t="s">
        <v>455</v>
      </c>
      <c r="C28" s="336">
        <v>1</v>
      </c>
      <c r="D28" s="343">
        <v>100</v>
      </c>
    </row>
    <row r="29" spans="1:8" x14ac:dyDescent="0.25">
      <c r="A29" s="342">
        <v>24</v>
      </c>
      <c r="B29" s="332" t="s">
        <v>435</v>
      </c>
      <c r="C29" s="336">
        <v>1</v>
      </c>
      <c r="D29" s="343">
        <v>100</v>
      </c>
    </row>
    <row r="30" spans="1:8" x14ac:dyDescent="0.25">
      <c r="A30" s="342">
        <v>25</v>
      </c>
      <c r="B30" s="332" t="s">
        <v>144</v>
      </c>
      <c r="C30" s="336">
        <v>1</v>
      </c>
      <c r="D30" s="343">
        <v>20</v>
      </c>
    </row>
    <row r="31" spans="1:8" x14ac:dyDescent="0.25">
      <c r="A31" s="342">
        <v>26</v>
      </c>
      <c r="B31" s="332" t="s">
        <v>436</v>
      </c>
      <c r="C31" s="336">
        <v>1</v>
      </c>
      <c r="D31" s="343">
        <v>100</v>
      </c>
    </row>
    <row r="32" spans="1:8" x14ac:dyDescent="0.25">
      <c r="A32" s="342">
        <v>27</v>
      </c>
      <c r="B32" s="332" t="s">
        <v>480</v>
      </c>
      <c r="C32" s="336">
        <v>1</v>
      </c>
      <c r="D32" s="343">
        <v>100</v>
      </c>
    </row>
    <row r="33" spans="1:4" ht="14.25" customHeight="1" x14ac:dyDescent="0.25">
      <c r="A33" s="342">
        <v>28</v>
      </c>
      <c r="B33" s="332" t="s">
        <v>536</v>
      </c>
      <c r="C33" s="336">
        <v>1</v>
      </c>
      <c r="D33" s="343">
        <v>100</v>
      </c>
    </row>
    <row r="34" spans="1:4" x14ac:dyDescent="0.25">
      <c r="A34" s="342">
        <v>29</v>
      </c>
      <c r="B34" s="332" t="s">
        <v>197</v>
      </c>
      <c r="C34" s="336">
        <v>1</v>
      </c>
      <c r="D34" s="343">
        <v>100</v>
      </c>
    </row>
    <row r="35" spans="1:4" ht="31.5" x14ac:dyDescent="0.25">
      <c r="A35" s="342">
        <v>30</v>
      </c>
      <c r="B35" s="332" t="s">
        <v>163</v>
      </c>
      <c r="C35" s="336">
        <v>1</v>
      </c>
      <c r="D35" s="343">
        <v>100</v>
      </c>
    </row>
    <row r="36" spans="1:4" x14ac:dyDescent="0.25">
      <c r="A36" s="342">
        <v>31</v>
      </c>
      <c r="B36" s="332" t="s">
        <v>157</v>
      </c>
      <c r="C36" s="336">
        <v>1</v>
      </c>
      <c r="D36" s="343">
        <v>100</v>
      </c>
    </row>
    <row r="37" spans="1:4" ht="32.25" customHeight="1" x14ac:dyDescent="0.25">
      <c r="A37" s="342">
        <v>32</v>
      </c>
      <c r="B37" s="332" t="s">
        <v>537</v>
      </c>
      <c r="C37" s="336">
        <v>1</v>
      </c>
      <c r="D37" s="343">
        <v>100</v>
      </c>
    </row>
    <row r="38" spans="1:4" x14ac:dyDescent="0.25">
      <c r="A38" s="342">
        <v>33</v>
      </c>
      <c r="B38" s="332" t="s">
        <v>139</v>
      </c>
      <c r="C38" s="336">
        <v>1</v>
      </c>
      <c r="D38" s="343">
        <v>100</v>
      </c>
    </row>
    <row r="39" spans="1:4" ht="31.5" x14ac:dyDescent="0.25">
      <c r="A39" s="342">
        <v>34</v>
      </c>
      <c r="B39" s="332" t="s">
        <v>538</v>
      </c>
      <c r="C39" s="336">
        <v>1</v>
      </c>
      <c r="D39" s="343">
        <v>100</v>
      </c>
    </row>
    <row r="40" spans="1:4" ht="31.5" x14ac:dyDescent="0.25">
      <c r="A40" s="342">
        <v>35</v>
      </c>
      <c r="B40" s="332" t="s">
        <v>443</v>
      </c>
      <c r="C40" s="336">
        <v>1</v>
      </c>
      <c r="D40" s="343">
        <v>100</v>
      </c>
    </row>
    <row r="41" spans="1:4" x14ac:dyDescent="0.25">
      <c r="A41" s="342">
        <v>36</v>
      </c>
      <c r="B41" s="332" t="s">
        <v>201</v>
      </c>
      <c r="C41" s="336">
        <v>1</v>
      </c>
      <c r="D41" s="343">
        <v>100</v>
      </c>
    </row>
    <row r="42" spans="1:4" x14ac:dyDescent="0.25">
      <c r="A42" s="342">
        <v>37</v>
      </c>
      <c r="B42" s="332" t="s">
        <v>204</v>
      </c>
      <c r="C42" s="336">
        <v>1</v>
      </c>
      <c r="D42" s="343">
        <v>50</v>
      </c>
    </row>
    <row r="43" spans="1:4" ht="31.5" x14ac:dyDescent="0.25">
      <c r="A43" s="342">
        <v>38</v>
      </c>
      <c r="B43" s="332" t="s">
        <v>399</v>
      </c>
      <c r="C43" s="336">
        <v>1</v>
      </c>
      <c r="D43" s="343">
        <v>100</v>
      </c>
    </row>
    <row r="44" spans="1:4" x14ac:dyDescent="0.25">
      <c r="A44" s="342">
        <v>39</v>
      </c>
      <c r="B44" s="332" t="s">
        <v>137</v>
      </c>
      <c r="C44" s="336">
        <v>1</v>
      </c>
      <c r="D44" s="343">
        <v>100</v>
      </c>
    </row>
    <row r="45" spans="1:4" ht="17.25" customHeight="1" x14ac:dyDescent="0.25">
      <c r="A45" s="342">
        <v>40</v>
      </c>
      <c r="B45" s="332" t="s">
        <v>445</v>
      </c>
      <c r="C45" s="336">
        <v>1</v>
      </c>
      <c r="D45" s="343">
        <v>100</v>
      </c>
    </row>
    <row r="46" spans="1:4" x14ac:dyDescent="0.25">
      <c r="A46" s="342">
        <v>41</v>
      </c>
      <c r="B46" s="332" t="s">
        <v>344</v>
      </c>
      <c r="C46" s="336">
        <v>1</v>
      </c>
      <c r="D46" s="343">
        <v>100</v>
      </c>
    </row>
    <row r="47" spans="1:4" x14ac:dyDescent="0.25">
      <c r="A47" s="342">
        <v>42</v>
      </c>
      <c r="B47" s="332" t="s">
        <v>145</v>
      </c>
      <c r="C47" s="336">
        <v>1</v>
      </c>
      <c r="D47" s="343">
        <v>100</v>
      </c>
    </row>
    <row r="48" spans="1:4" x14ac:dyDescent="0.25">
      <c r="A48" s="342">
        <v>43</v>
      </c>
      <c r="B48" s="332" t="s">
        <v>400</v>
      </c>
      <c r="C48" s="336">
        <v>1</v>
      </c>
      <c r="D48" s="343">
        <v>100</v>
      </c>
    </row>
    <row r="49" spans="1:4" x14ac:dyDescent="0.25">
      <c r="A49" s="342">
        <v>44</v>
      </c>
      <c r="B49" s="332" t="s">
        <v>142</v>
      </c>
      <c r="C49" s="336">
        <v>1</v>
      </c>
      <c r="D49" s="343">
        <v>100</v>
      </c>
    </row>
    <row r="50" spans="1:4" x14ac:dyDescent="0.25">
      <c r="D50" s="450"/>
    </row>
  </sheetData>
  <mergeCells count="3">
    <mergeCell ref="B1:D1"/>
    <mergeCell ref="B3:D3"/>
    <mergeCell ref="B2:D2"/>
  </mergeCells>
  <phoneticPr fontId="63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="75" zoomScaleNormal="75" zoomScaleSheetLayoutView="70" workbookViewId="0">
      <selection activeCell="L16" sqref="L16"/>
    </sheetView>
  </sheetViews>
  <sheetFormatPr defaultColWidth="8.85546875" defaultRowHeight="12.75" x14ac:dyDescent="0.2"/>
  <cols>
    <col min="1" max="1" width="39.140625" style="44" customWidth="1"/>
    <col min="2" max="3" width="11.140625" style="44" customWidth="1"/>
    <col min="4" max="4" width="12.7109375" style="44" customWidth="1"/>
    <col min="5" max="6" width="15.42578125" style="103" customWidth="1"/>
    <col min="7" max="7" width="12.42578125" style="44" customWidth="1"/>
    <col min="8" max="9" width="8.85546875" style="44"/>
    <col min="10" max="10" width="7.85546875" style="44" customWidth="1"/>
    <col min="11" max="16384" width="8.85546875" style="44"/>
  </cols>
  <sheetData>
    <row r="1" spans="1:12" s="35" customFormat="1" ht="20.25" x14ac:dyDescent="0.3">
      <c r="A1" s="359" t="s">
        <v>286</v>
      </c>
      <c r="B1" s="359"/>
      <c r="C1" s="359"/>
      <c r="D1" s="359"/>
      <c r="E1" s="359"/>
      <c r="F1" s="359"/>
      <c r="G1" s="359"/>
    </row>
    <row r="2" spans="1:12" s="35" customFormat="1" ht="19.5" customHeight="1" x14ac:dyDescent="0.3">
      <c r="A2" s="360" t="s">
        <v>44</v>
      </c>
      <c r="B2" s="360"/>
      <c r="C2" s="360"/>
      <c r="D2" s="360"/>
      <c r="E2" s="360"/>
      <c r="F2" s="360"/>
      <c r="G2" s="360"/>
    </row>
    <row r="3" spans="1:12" s="38" customFormat="1" ht="20.25" customHeight="1" x14ac:dyDescent="0.25">
      <c r="A3" s="36"/>
      <c r="B3" s="36"/>
      <c r="C3" s="36"/>
      <c r="D3" s="36"/>
      <c r="E3" s="101"/>
      <c r="F3" s="101"/>
      <c r="G3" s="104" t="s">
        <v>45</v>
      </c>
    </row>
    <row r="4" spans="1:12" s="38" customFormat="1" ht="64.5" customHeight="1" x14ac:dyDescent="0.2">
      <c r="A4" s="100"/>
      <c r="B4" s="268" t="s">
        <v>505</v>
      </c>
      <c r="C4" s="268" t="s">
        <v>506</v>
      </c>
      <c r="D4" s="73" t="s">
        <v>46</v>
      </c>
      <c r="E4" s="267" t="s">
        <v>512</v>
      </c>
      <c r="F4" s="267" t="s">
        <v>513</v>
      </c>
      <c r="G4" s="73" t="s">
        <v>46</v>
      </c>
    </row>
    <row r="5" spans="1:12" s="40" customFormat="1" ht="34.5" customHeight="1" x14ac:dyDescent="0.25">
      <c r="A5" s="39" t="s">
        <v>47</v>
      </c>
      <c r="B5" s="213">
        <f>SUM(B7:B25)</f>
        <v>2262</v>
      </c>
      <c r="C5" s="213">
        <f>SUM(C7:C25)</f>
        <v>345</v>
      </c>
      <c r="D5" s="258">
        <f t="shared" ref="D5:D25" si="0">IF(B5=0,"",ROUND(C5/B5*100,1))</f>
        <v>15.3</v>
      </c>
      <c r="E5" s="213">
        <f>SUM(E7:E25)</f>
        <v>1243</v>
      </c>
      <c r="F5" s="213">
        <f>SUM(F7:F25)</f>
        <v>137</v>
      </c>
      <c r="G5" s="259">
        <f t="shared" ref="G5:G25" si="1">IF(E5=0,"",ROUND(F5/E5*100,1))</f>
        <v>11</v>
      </c>
    </row>
    <row r="6" spans="1:12" s="40" customFormat="1" ht="15.75" x14ac:dyDescent="0.25">
      <c r="A6" s="41" t="s">
        <v>13</v>
      </c>
      <c r="B6" s="289"/>
      <c r="C6" s="289"/>
      <c r="D6" s="288"/>
      <c r="E6" s="290"/>
      <c r="F6" s="290"/>
      <c r="G6" s="288"/>
    </row>
    <row r="7" spans="1:12" ht="34.15" customHeight="1" x14ac:dyDescent="0.2">
      <c r="A7" s="42" t="s">
        <v>14</v>
      </c>
      <c r="B7" s="214">
        <v>376</v>
      </c>
      <c r="C7" s="269">
        <v>35</v>
      </c>
      <c r="D7" s="244">
        <f t="shared" si="0"/>
        <v>9.3000000000000007</v>
      </c>
      <c r="E7" s="214">
        <v>120</v>
      </c>
      <c r="F7" s="269">
        <v>5</v>
      </c>
      <c r="G7" s="244">
        <f t="shared" si="1"/>
        <v>4.2</v>
      </c>
      <c r="H7" s="43"/>
      <c r="J7" s="45"/>
      <c r="K7" s="46"/>
      <c r="L7" s="46"/>
    </row>
    <row r="8" spans="1:12" ht="34.15" customHeight="1" x14ac:dyDescent="0.2">
      <c r="A8" s="42" t="s">
        <v>15</v>
      </c>
      <c r="B8" s="214">
        <v>1</v>
      </c>
      <c r="C8" s="269">
        <v>0</v>
      </c>
      <c r="D8" s="244">
        <f t="shared" si="0"/>
        <v>0</v>
      </c>
      <c r="E8" s="214">
        <v>0</v>
      </c>
      <c r="F8" s="269">
        <v>0</v>
      </c>
      <c r="G8" s="244" t="str">
        <f t="shared" si="1"/>
        <v/>
      </c>
      <c r="H8" s="43"/>
      <c r="J8" s="45"/>
      <c r="K8" s="46"/>
      <c r="L8" s="46"/>
    </row>
    <row r="9" spans="1:12" s="47" customFormat="1" ht="34.15" customHeight="1" x14ac:dyDescent="0.2">
      <c r="A9" s="42" t="s">
        <v>16</v>
      </c>
      <c r="B9" s="214">
        <v>347</v>
      </c>
      <c r="C9" s="269">
        <v>12</v>
      </c>
      <c r="D9" s="244">
        <f t="shared" si="0"/>
        <v>3.5</v>
      </c>
      <c r="E9" s="214">
        <v>234</v>
      </c>
      <c r="F9" s="269">
        <v>8</v>
      </c>
      <c r="G9" s="244">
        <f t="shared" si="1"/>
        <v>3.4</v>
      </c>
      <c r="H9" s="43"/>
      <c r="I9" s="44"/>
      <c r="J9" s="45"/>
      <c r="K9" s="46"/>
      <c r="L9" s="46"/>
    </row>
    <row r="10" spans="1:12" ht="34.15" customHeight="1" x14ac:dyDescent="0.2">
      <c r="A10" s="42" t="s">
        <v>17</v>
      </c>
      <c r="B10" s="214">
        <v>107</v>
      </c>
      <c r="C10" s="269">
        <v>13</v>
      </c>
      <c r="D10" s="244">
        <f t="shared" si="0"/>
        <v>12.1</v>
      </c>
      <c r="E10" s="214">
        <v>84</v>
      </c>
      <c r="F10" s="269">
        <v>4</v>
      </c>
      <c r="G10" s="244">
        <f t="shared" si="1"/>
        <v>4.8</v>
      </c>
      <c r="H10" s="43"/>
      <c r="J10" s="45"/>
      <c r="K10" s="46"/>
      <c r="L10" s="46"/>
    </row>
    <row r="11" spans="1:12" ht="34.15" customHeight="1" x14ac:dyDescent="0.2">
      <c r="A11" s="42" t="s">
        <v>18</v>
      </c>
      <c r="B11" s="214">
        <v>65</v>
      </c>
      <c r="C11" s="269">
        <v>19</v>
      </c>
      <c r="D11" s="244">
        <f t="shared" si="0"/>
        <v>29.2</v>
      </c>
      <c r="E11" s="214">
        <v>28</v>
      </c>
      <c r="F11" s="269">
        <v>5</v>
      </c>
      <c r="G11" s="244">
        <f t="shared" si="1"/>
        <v>17.899999999999999</v>
      </c>
      <c r="H11" s="43"/>
      <c r="J11" s="45"/>
      <c r="K11" s="46"/>
      <c r="L11" s="46"/>
    </row>
    <row r="12" spans="1:12" ht="25.9" customHeight="1" x14ac:dyDescent="0.2">
      <c r="A12" s="42" t="s">
        <v>19</v>
      </c>
      <c r="B12" s="214">
        <v>33</v>
      </c>
      <c r="C12" s="269">
        <v>4</v>
      </c>
      <c r="D12" s="244">
        <f t="shared" si="0"/>
        <v>12.1</v>
      </c>
      <c r="E12" s="214">
        <v>19</v>
      </c>
      <c r="F12" s="269">
        <v>3</v>
      </c>
      <c r="G12" s="244">
        <f t="shared" si="1"/>
        <v>15.8</v>
      </c>
      <c r="H12" s="43"/>
      <c r="J12" s="45"/>
      <c r="K12" s="46"/>
      <c r="L12" s="46"/>
    </row>
    <row r="13" spans="1:12" ht="47.25" x14ac:dyDescent="0.2">
      <c r="A13" s="42" t="s">
        <v>20</v>
      </c>
      <c r="B13" s="214">
        <v>242</v>
      </c>
      <c r="C13" s="269">
        <v>26</v>
      </c>
      <c r="D13" s="244">
        <f t="shared" si="0"/>
        <v>10.7</v>
      </c>
      <c r="E13" s="214">
        <v>115</v>
      </c>
      <c r="F13" s="269">
        <v>9</v>
      </c>
      <c r="G13" s="244">
        <f t="shared" si="1"/>
        <v>7.8</v>
      </c>
      <c r="H13" s="43"/>
      <c r="J13" s="45"/>
      <c r="K13" s="46"/>
      <c r="L13" s="46"/>
    </row>
    <row r="14" spans="1:12" ht="34.15" customHeight="1" x14ac:dyDescent="0.2">
      <c r="A14" s="42" t="s">
        <v>21</v>
      </c>
      <c r="B14" s="214">
        <v>230</v>
      </c>
      <c r="C14" s="269">
        <v>49</v>
      </c>
      <c r="D14" s="244">
        <f t="shared" si="0"/>
        <v>21.3</v>
      </c>
      <c r="E14" s="214">
        <v>152</v>
      </c>
      <c r="F14" s="269">
        <v>12</v>
      </c>
      <c r="G14" s="244">
        <f t="shared" si="1"/>
        <v>7.9</v>
      </c>
      <c r="H14" s="43"/>
      <c r="J14" s="45"/>
      <c r="K14" s="46"/>
      <c r="L14" s="46"/>
    </row>
    <row r="15" spans="1:12" ht="34.15" customHeight="1" x14ac:dyDescent="0.2">
      <c r="A15" s="42" t="s">
        <v>22</v>
      </c>
      <c r="B15" s="214">
        <v>39</v>
      </c>
      <c r="C15" s="269">
        <v>0</v>
      </c>
      <c r="D15" s="244">
        <f t="shared" si="0"/>
        <v>0</v>
      </c>
      <c r="E15" s="214">
        <v>18</v>
      </c>
      <c r="F15" s="269">
        <v>0</v>
      </c>
      <c r="G15" s="244">
        <f t="shared" si="1"/>
        <v>0</v>
      </c>
      <c r="H15" s="43"/>
      <c r="J15" s="45"/>
      <c r="K15" s="46"/>
      <c r="L15" s="46"/>
    </row>
    <row r="16" spans="1:12" ht="34.15" customHeight="1" x14ac:dyDescent="0.2">
      <c r="A16" s="42" t="s">
        <v>23</v>
      </c>
      <c r="B16" s="214">
        <v>7</v>
      </c>
      <c r="C16" s="269">
        <v>2</v>
      </c>
      <c r="D16" s="244">
        <f t="shared" si="0"/>
        <v>28.6</v>
      </c>
      <c r="E16" s="214">
        <v>0</v>
      </c>
      <c r="F16" s="269">
        <v>2</v>
      </c>
      <c r="G16" s="244" t="str">
        <f t="shared" si="1"/>
        <v/>
      </c>
      <c r="H16" s="43"/>
      <c r="J16" s="45"/>
      <c r="K16" s="46"/>
      <c r="L16" s="46"/>
    </row>
    <row r="17" spans="1:12" ht="34.15" customHeight="1" x14ac:dyDescent="0.2">
      <c r="A17" s="42" t="s">
        <v>24</v>
      </c>
      <c r="B17" s="214">
        <v>13</v>
      </c>
      <c r="C17" s="269">
        <v>9</v>
      </c>
      <c r="D17" s="244">
        <f t="shared" si="0"/>
        <v>69.2</v>
      </c>
      <c r="E17" s="214">
        <v>5</v>
      </c>
      <c r="F17" s="269">
        <v>5</v>
      </c>
      <c r="G17" s="244">
        <f t="shared" si="1"/>
        <v>100</v>
      </c>
      <c r="H17" s="43"/>
      <c r="J17" s="45"/>
      <c r="K17" s="46"/>
      <c r="L17" s="46"/>
    </row>
    <row r="18" spans="1:12" ht="34.15" customHeight="1" x14ac:dyDescent="0.2">
      <c r="A18" s="42" t="s">
        <v>25</v>
      </c>
      <c r="B18" s="214">
        <v>26</v>
      </c>
      <c r="C18" s="269">
        <v>4</v>
      </c>
      <c r="D18" s="244">
        <f t="shared" si="0"/>
        <v>15.4</v>
      </c>
      <c r="E18" s="214">
        <v>12</v>
      </c>
      <c r="F18" s="269">
        <v>3</v>
      </c>
      <c r="G18" s="244">
        <f t="shared" si="1"/>
        <v>25</v>
      </c>
      <c r="H18" s="43"/>
      <c r="J18" s="45"/>
      <c r="K18" s="46"/>
      <c r="L18" s="46"/>
    </row>
    <row r="19" spans="1:12" ht="34.15" customHeight="1" x14ac:dyDescent="0.2">
      <c r="A19" s="42" t="s">
        <v>26</v>
      </c>
      <c r="B19" s="214">
        <v>50</v>
      </c>
      <c r="C19" s="269">
        <v>8</v>
      </c>
      <c r="D19" s="244">
        <f t="shared" si="0"/>
        <v>16</v>
      </c>
      <c r="E19" s="214">
        <v>29</v>
      </c>
      <c r="F19" s="269">
        <v>6</v>
      </c>
      <c r="G19" s="244">
        <f t="shared" si="1"/>
        <v>20.7</v>
      </c>
      <c r="H19" s="43"/>
      <c r="J19" s="45"/>
      <c r="K19" s="46"/>
      <c r="L19" s="46"/>
    </row>
    <row r="20" spans="1:12" ht="34.15" customHeight="1" x14ac:dyDescent="0.2">
      <c r="A20" s="42" t="s">
        <v>27</v>
      </c>
      <c r="B20" s="214">
        <v>33</v>
      </c>
      <c r="C20" s="269">
        <v>13</v>
      </c>
      <c r="D20" s="244">
        <f t="shared" si="0"/>
        <v>39.4</v>
      </c>
      <c r="E20" s="214">
        <v>23</v>
      </c>
      <c r="F20" s="269">
        <v>7</v>
      </c>
      <c r="G20" s="244">
        <f t="shared" si="1"/>
        <v>30.4</v>
      </c>
      <c r="H20" s="43"/>
      <c r="J20" s="45"/>
      <c r="K20" s="46"/>
      <c r="L20" s="46"/>
    </row>
    <row r="21" spans="1:12" ht="34.15" customHeight="1" x14ac:dyDescent="0.2">
      <c r="A21" s="42" t="s">
        <v>28</v>
      </c>
      <c r="B21" s="214">
        <v>190</v>
      </c>
      <c r="C21" s="269">
        <v>92</v>
      </c>
      <c r="D21" s="244">
        <f t="shared" si="0"/>
        <v>48.4</v>
      </c>
      <c r="E21" s="214">
        <v>101</v>
      </c>
      <c r="F21" s="269">
        <v>35</v>
      </c>
      <c r="G21" s="244">
        <f t="shared" si="1"/>
        <v>34.700000000000003</v>
      </c>
      <c r="H21" s="43"/>
      <c r="J21" s="45"/>
      <c r="K21" s="46"/>
      <c r="L21" s="46"/>
    </row>
    <row r="22" spans="1:12" ht="34.15" customHeight="1" x14ac:dyDescent="0.2">
      <c r="A22" s="42" t="s">
        <v>29</v>
      </c>
      <c r="B22" s="214">
        <v>239</v>
      </c>
      <c r="C22" s="269">
        <v>14</v>
      </c>
      <c r="D22" s="244">
        <f t="shared" si="0"/>
        <v>5.9</v>
      </c>
      <c r="E22" s="214">
        <v>144</v>
      </c>
      <c r="F22" s="269">
        <v>7</v>
      </c>
      <c r="G22" s="244">
        <f t="shared" si="1"/>
        <v>4.9000000000000004</v>
      </c>
      <c r="H22" s="43"/>
      <c r="J22" s="45"/>
      <c r="K22" s="46"/>
      <c r="L22" s="46"/>
    </row>
    <row r="23" spans="1:12" ht="34.15" customHeight="1" x14ac:dyDescent="0.2">
      <c r="A23" s="42" t="s">
        <v>30</v>
      </c>
      <c r="B23" s="214">
        <v>221</v>
      </c>
      <c r="C23" s="269">
        <v>43</v>
      </c>
      <c r="D23" s="244">
        <f t="shared" si="0"/>
        <v>19.5</v>
      </c>
      <c r="E23" s="214">
        <v>137</v>
      </c>
      <c r="F23" s="269">
        <v>25</v>
      </c>
      <c r="G23" s="244">
        <f t="shared" si="1"/>
        <v>18.2</v>
      </c>
      <c r="H23" s="43"/>
      <c r="J23" s="45"/>
      <c r="K23" s="46"/>
      <c r="L23" s="46"/>
    </row>
    <row r="24" spans="1:12" ht="34.15" customHeight="1" x14ac:dyDescent="0.2">
      <c r="A24" s="42" t="s">
        <v>31</v>
      </c>
      <c r="B24" s="214">
        <v>34</v>
      </c>
      <c r="C24" s="269">
        <v>1</v>
      </c>
      <c r="D24" s="244">
        <f t="shared" si="0"/>
        <v>2.9</v>
      </c>
      <c r="E24" s="214">
        <v>14</v>
      </c>
      <c r="F24" s="269">
        <v>1</v>
      </c>
      <c r="G24" s="244">
        <f t="shared" si="1"/>
        <v>7.1</v>
      </c>
      <c r="H24" s="43"/>
      <c r="J24" s="45"/>
      <c r="K24" s="46"/>
      <c r="L24" s="46"/>
    </row>
    <row r="25" spans="1:12" ht="34.15" customHeight="1" x14ac:dyDescent="0.2">
      <c r="A25" s="42" t="s">
        <v>32</v>
      </c>
      <c r="B25" s="214">
        <v>9</v>
      </c>
      <c r="C25" s="269">
        <v>1</v>
      </c>
      <c r="D25" s="244">
        <f t="shared" si="0"/>
        <v>11.1</v>
      </c>
      <c r="E25" s="214">
        <v>8</v>
      </c>
      <c r="F25" s="269">
        <v>0</v>
      </c>
      <c r="G25" s="244">
        <f t="shared" si="1"/>
        <v>0</v>
      </c>
      <c r="H25" s="43"/>
      <c r="J25" s="45"/>
      <c r="K25" s="46"/>
      <c r="L25" s="46"/>
    </row>
    <row r="26" spans="1:12" ht="15.75" x14ac:dyDescent="0.2">
      <c r="A26" s="48"/>
      <c r="B26" s="48"/>
      <c r="C26" s="48"/>
      <c r="D26" s="48"/>
      <c r="E26" s="102"/>
      <c r="F26" s="102"/>
      <c r="G26" s="48"/>
      <c r="J26" s="45"/>
    </row>
    <row r="27" spans="1:12" ht="15.75" x14ac:dyDescent="0.2">
      <c r="A27" s="48"/>
      <c r="B27" s="48"/>
      <c r="C27" s="49"/>
      <c r="D27" s="48"/>
      <c r="E27" s="102"/>
      <c r="F27" s="102"/>
      <c r="G27" s="48"/>
      <c r="J27" s="45"/>
    </row>
    <row r="28" spans="1:12" x14ac:dyDescent="0.2">
      <c r="A28" s="48"/>
      <c r="B28" s="48"/>
      <c r="C28" s="48"/>
      <c r="D28" s="48"/>
      <c r="E28" s="102"/>
      <c r="F28" s="102"/>
      <c r="G28" s="48"/>
    </row>
  </sheetData>
  <mergeCells count="2">
    <mergeCell ref="A1:G1"/>
    <mergeCell ref="A2:G2"/>
  </mergeCells>
  <phoneticPr fontId="63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29"/>
  <sheetViews>
    <sheetView view="pageBreakPreview" zoomScale="80" zoomScaleNormal="75" zoomScaleSheetLayoutView="80" workbookViewId="0">
      <selection activeCell="M12" sqref="M12"/>
    </sheetView>
  </sheetViews>
  <sheetFormatPr defaultColWidth="8.85546875" defaultRowHeight="12.75" x14ac:dyDescent="0.2"/>
  <cols>
    <col min="1" max="1" width="37.140625" style="44" customWidth="1"/>
    <col min="2" max="2" width="12.140625" style="44" customWidth="1"/>
    <col min="3" max="3" width="12.5703125" style="44" customWidth="1"/>
    <col min="4" max="4" width="13" style="44" customWidth="1"/>
    <col min="5" max="6" width="14.85546875" style="44" customWidth="1"/>
    <col min="7" max="7" width="12.42578125" style="44" customWidth="1"/>
    <col min="8" max="9" width="8.85546875" style="44"/>
    <col min="10" max="10" width="11.5703125" style="44" customWidth="1"/>
    <col min="11" max="16384" width="8.85546875" style="44"/>
  </cols>
  <sheetData>
    <row r="1" spans="1:15" s="35" customFormat="1" ht="20.25" x14ac:dyDescent="0.3">
      <c r="A1" s="359" t="s">
        <v>286</v>
      </c>
      <c r="B1" s="359"/>
      <c r="C1" s="359"/>
      <c r="D1" s="359"/>
      <c r="E1" s="359"/>
      <c r="F1" s="359"/>
      <c r="G1" s="359"/>
    </row>
    <row r="2" spans="1:15" s="35" customFormat="1" ht="20.25" x14ac:dyDescent="0.3">
      <c r="A2" s="360" t="s">
        <v>48</v>
      </c>
      <c r="B2" s="360"/>
      <c r="C2" s="360"/>
      <c r="D2" s="360"/>
      <c r="E2" s="360"/>
      <c r="F2" s="360"/>
      <c r="G2" s="360"/>
    </row>
    <row r="3" spans="1:15" s="38" customFormat="1" ht="15.75" x14ac:dyDescent="0.25">
      <c r="A3" s="36"/>
      <c r="B3" s="36"/>
      <c r="C3" s="36"/>
      <c r="D3" s="36"/>
      <c r="E3" s="36"/>
      <c r="F3" s="36"/>
      <c r="G3" s="104" t="s">
        <v>45</v>
      </c>
    </row>
    <row r="4" spans="1:15" s="38" customFormat="1" ht="63" x14ac:dyDescent="0.2">
      <c r="A4" s="100"/>
      <c r="B4" s="268" t="s">
        <v>505</v>
      </c>
      <c r="C4" s="268" t="s">
        <v>506</v>
      </c>
      <c r="D4" s="73" t="s">
        <v>46</v>
      </c>
      <c r="E4" s="267" t="s">
        <v>512</v>
      </c>
      <c r="F4" s="267" t="s">
        <v>513</v>
      </c>
      <c r="G4" s="73" t="s">
        <v>46</v>
      </c>
    </row>
    <row r="5" spans="1:15" s="40" customFormat="1" ht="28.15" customHeight="1" x14ac:dyDescent="0.25">
      <c r="A5" s="50" t="s">
        <v>16</v>
      </c>
      <c r="B5" s="213">
        <f>SUM(B6:B29)</f>
        <v>347</v>
      </c>
      <c r="C5" s="213">
        <f>SUM(C6:C29)</f>
        <v>12</v>
      </c>
      <c r="D5" s="244">
        <f t="shared" ref="D5:D29" si="0">IF(B5=0,"",ROUND(C5/B5*100,1))</f>
        <v>3.5</v>
      </c>
      <c r="E5" s="213">
        <f>SUM(E6:E29)</f>
        <v>234</v>
      </c>
      <c r="F5" s="213">
        <f>SUM(F6:F29)</f>
        <v>8</v>
      </c>
      <c r="G5" s="244">
        <f t="shared" ref="G5:G29" si="1">IF(E5=0,"",ROUND(F5/E5*100,1))</f>
        <v>3.4</v>
      </c>
    </row>
    <row r="6" spans="1:15" ht="18.600000000000001" customHeight="1" x14ac:dyDescent="0.2">
      <c r="A6" s="42" t="s">
        <v>49</v>
      </c>
      <c r="B6" s="214">
        <v>126</v>
      </c>
      <c r="C6" s="269">
        <v>5</v>
      </c>
      <c r="D6" s="244">
        <f t="shared" si="0"/>
        <v>4</v>
      </c>
      <c r="E6" s="214">
        <v>76</v>
      </c>
      <c r="F6" s="269">
        <v>2</v>
      </c>
      <c r="G6" s="244">
        <f t="shared" si="1"/>
        <v>2.6</v>
      </c>
      <c r="H6" s="43"/>
      <c r="I6" s="51"/>
      <c r="J6" s="51"/>
      <c r="K6" s="51"/>
      <c r="L6" s="51"/>
      <c r="M6" s="51"/>
      <c r="N6" s="51"/>
    </row>
    <row r="7" spans="1:15" ht="18.600000000000001" customHeight="1" x14ac:dyDescent="0.2">
      <c r="A7" s="42" t="s">
        <v>50</v>
      </c>
      <c r="B7" s="214">
        <v>4</v>
      </c>
      <c r="C7" s="269">
        <v>0</v>
      </c>
      <c r="D7" s="244">
        <f t="shared" si="0"/>
        <v>0</v>
      </c>
      <c r="E7" s="214">
        <v>1</v>
      </c>
      <c r="F7" s="269">
        <v>0</v>
      </c>
      <c r="G7" s="244">
        <f t="shared" si="1"/>
        <v>0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8.600000000000001" customHeight="1" x14ac:dyDescent="0.2">
      <c r="A8" s="42" t="s">
        <v>51</v>
      </c>
      <c r="B8" s="214">
        <v>0</v>
      </c>
      <c r="C8" s="269">
        <v>0</v>
      </c>
      <c r="D8" s="244" t="str">
        <f t="shared" si="0"/>
        <v/>
      </c>
      <c r="E8" s="214">
        <v>0</v>
      </c>
      <c r="F8" s="269">
        <v>0</v>
      </c>
      <c r="G8" s="244" t="str">
        <f t="shared" si="1"/>
        <v/>
      </c>
      <c r="H8" s="43"/>
      <c r="I8" s="44"/>
      <c r="J8" s="45"/>
    </row>
    <row r="9" spans="1:15" ht="18.600000000000001" customHeight="1" x14ac:dyDescent="0.2">
      <c r="A9" s="42" t="s">
        <v>52</v>
      </c>
      <c r="B9" s="214">
        <v>3</v>
      </c>
      <c r="C9" s="269">
        <v>0</v>
      </c>
      <c r="D9" s="244">
        <f t="shared" si="0"/>
        <v>0</v>
      </c>
      <c r="E9" s="214">
        <v>3</v>
      </c>
      <c r="F9" s="269">
        <v>0</v>
      </c>
      <c r="G9" s="244">
        <f t="shared" si="1"/>
        <v>0</v>
      </c>
      <c r="H9" s="43"/>
      <c r="J9" s="45"/>
      <c r="L9" s="52"/>
    </row>
    <row r="10" spans="1:15" ht="18.600000000000001" customHeight="1" x14ac:dyDescent="0.2">
      <c r="A10" s="42" t="s">
        <v>53</v>
      </c>
      <c r="B10" s="214">
        <v>26</v>
      </c>
      <c r="C10" s="269">
        <v>0</v>
      </c>
      <c r="D10" s="244">
        <f t="shared" si="0"/>
        <v>0</v>
      </c>
      <c r="E10" s="214">
        <v>25</v>
      </c>
      <c r="F10" s="269">
        <v>0</v>
      </c>
      <c r="G10" s="244">
        <f t="shared" si="1"/>
        <v>0</v>
      </c>
      <c r="H10" s="43"/>
      <c r="J10" s="45"/>
    </row>
    <row r="11" spans="1:15" ht="31.5" x14ac:dyDescent="0.2">
      <c r="A11" s="42" t="s">
        <v>54</v>
      </c>
      <c r="B11" s="214">
        <v>1</v>
      </c>
      <c r="C11" s="269">
        <v>0</v>
      </c>
      <c r="D11" s="244">
        <f t="shared" si="0"/>
        <v>0</v>
      </c>
      <c r="E11" s="214">
        <v>1</v>
      </c>
      <c r="F11" s="269">
        <v>0</v>
      </c>
      <c r="G11" s="244">
        <f t="shared" si="1"/>
        <v>0</v>
      </c>
      <c r="H11" s="43"/>
      <c r="J11" s="45"/>
    </row>
    <row r="12" spans="1:15" ht="78.75" x14ac:dyDescent="0.2">
      <c r="A12" s="42" t="s">
        <v>55</v>
      </c>
      <c r="B12" s="214">
        <v>5</v>
      </c>
      <c r="C12" s="269">
        <v>0</v>
      </c>
      <c r="D12" s="244">
        <f t="shared" si="0"/>
        <v>0</v>
      </c>
      <c r="E12" s="214">
        <v>2</v>
      </c>
      <c r="F12" s="269">
        <v>0</v>
      </c>
      <c r="G12" s="244">
        <f t="shared" si="1"/>
        <v>0</v>
      </c>
      <c r="H12" s="43"/>
      <c r="J12" s="45"/>
    </row>
    <row r="13" spans="1:15" ht="31.5" x14ac:dyDescent="0.2">
      <c r="A13" s="42" t="s">
        <v>56</v>
      </c>
      <c r="B13" s="214">
        <v>18</v>
      </c>
      <c r="C13" s="269">
        <v>0</v>
      </c>
      <c r="D13" s="244">
        <f t="shared" si="0"/>
        <v>0</v>
      </c>
      <c r="E13" s="214">
        <v>8</v>
      </c>
      <c r="F13" s="269">
        <v>0</v>
      </c>
      <c r="G13" s="244">
        <f t="shared" si="1"/>
        <v>0</v>
      </c>
      <c r="H13" s="43"/>
      <c r="J13" s="45"/>
    </row>
    <row r="14" spans="1:15" ht="31.5" x14ac:dyDescent="0.2">
      <c r="A14" s="42" t="s">
        <v>57</v>
      </c>
      <c r="B14" s="214">
        <v>1</v>
      </c>
      <c r="C14" s="269">
        <v>0</v>
      </c>
      <c r="D14" s="244">
        <f t="shared" si="0"/>
        <v>0</v>
      </c>
      <c r="E14" s="214">
        <v>1</v>
      </c>
      <c r="F14" s="269">
        <v>0</v>
      </c>
      <c r="G14" s="244">
        <f t="shared" si="1"/>
        <v>0</v>
      </c>
      <c r="H14" s="43"/>
      <c r="J14" s="45"/>
    </row>
    <row r="15" spans="1:15" ht="31.5" x14ac:dyDescent="0.2">
      <c r="A15" s="42" t="s">
        <v>58</v>
      </c>
      <c r="B15" s="214">
        <v>0</v>
      </c>
      <c r="C15" s="269">
        <v>0</v>
      </c>
      <c r="D15" s="244" t="str">
        <f t="shared" si="0"/>
        <v/>
      </c>
      <c r="E15" s="214">
        <v>0</v>
      </c>
      <c r="F15" s="269">
        <v>0</v>
      </c>
      <c r="G15" s="244" t="str">
        <f t="shared" si="1"/>
        <v/>
      </c>
      <c r="H15" s="43"/>
      <c r="J15" s="45"/>
    </row>
    <row r="16" spans="1:15" ht="31.5" x14ac:dyDescent="0.2">
      <c r="A16" s="42" t="s">
        <v>59</v>
      </c>
      <c r="B16" s="214">
        <v>1</v>
      </c>
      <c r="C16" s="269">
        <v>0</v>
      </c>
      <c r="D16" s="244">
        <f t="shared" si="0"/>
        <v>0</v>
      </c>
      <c r="E16" s="214">
        <v>0</v>
      </c>
      <c r="F16" s="269">
        <v>0</v>
      </c>
      <c r="G16" s="244" t="str">
        <f t="shared" si="1"/>
        <v/>
      </c>
      <c r="H16" s="43"/>
      <c r="J16" s="45"/>
    </row>
    <row r="17" spans="1:10" ht="47.25" x14ac:dyDescent="0.2">
      <c r="A17" s="42" t="s">
        <v>60</v>
      </c>
      <c r="B17" s="214">
        <v>3</v>
      </c>
      <c r="C17" s="269">
        <v>1</v>
      </c>
      <c r="D17" s="244">
        <f t="shared" si="0"/>
        <v>33.299999999999997</v>
      </c>
      <c r="E17" s="214">
        <v>1</v>
      </c>
      <c r="F17" s="269">
        <v>1</v>
      </c>
      <c r="G17" s="244">
        <f t="shared" si="1"/>
        <v>100</v>
      </c>
      <c r="H17" s="43"/>
      <c r="J17" s="45"/>
    </row>
    <row r="18" spans="1:10" ht="31.5" x14ac:dyDescent="0.2">
      <c r="A18" s="42" t="s">
        <v>61</v>
      </c>
      <c r="B18" s="214">
        <v>7</v>
      </c>
      <c r="C18" s="269">
        <v>0</v>
      </c>
      <c r="D18" s="244">
        <f t="shared" si="0"/>
        <v>0</v>
      </c>
      <c r="E18" s="214">
        <v>6</v>
      </c>
      <c r="F18" s="269">
        <v>0</v>
      </c>
      <c r="G18" s="244">
        <f t="shared" si="1"/>
        <v>0</v>
      </c>
      <c r="H18" s="43"/>
      <c r="J18" s="45"/>
    </row>
    <row r="19" spans="1:10" ht="31.5" x14ac:dyDescent="0.2">
      <c r="A19" s="42" t="s">
        <v>62</v>
      </c>
      <c r="B19" s="214">
        <v>7</v>
      </c>
      <c r="C19" s="269">
        <v>0</v>
      </c>
      <c r="D19" s="244">
        <f t="shared" si="0"/>
        <v>0</v>
      </c>
      <c r="E19" s="214">
        <v>2</v>
      </c>
      <c r="F19" s="269">
        <v>0</v>
      </c>
      <c r="G19" s="244">
        <f t="shared" si="1"/>
        <v>0</v>
      </c>
      <c r="H19" s="43"/>
      <c r="J19" s="45"/>
    </row>
    <row r="20" spans="1:10" ht="18.600000000000001" customHeight="1" x14ac:dyDescent="0.2">
      <c r="A20" s="42" t="s">
        <v>63</v>
      </c>
      <c r="B20" s="214">
        <v>7</v>
      </c>
      <c r="C20" s="269">
        <v>0</v>
      </c>
      <c r="D20" s="244">
        <f t="shared" si="0"/>
        <v>0</v>
      </c>
      <c r="E20" s="214">
        <v>6</v>
      </c>
      <c r="F20" s="269">
        <v>0</v>
      </c>
      <c r="G20" s="244">
        <f t="shared" si="1"/>
        <v>0</v>
      </c>
      <c r="H20" s="43"/>
      <c r="J20" s="45"/>
    </row>
    <row r="21" spans="1:10" ht="31.5" x14ac:dyDescent="0.2">
      <c r="A21" s="42" t="s">
        <v>64</v>
      </c>
      <c r="B21" s="214">
        <v>18</v>
      </c>
      <c r="C21" s="269">
        <v>2</v>
      </c>
      <c r="D21" s="244">
        <f t="shared" si="0"/>
        <v>11.1</v>
      </c>
      <c r="E21" s="214">
        <v>11</v>
      </c>
      <c r="F21" s="269">
        <v>1</v>
      </c>
      <c r="G21" s="244">
        <f t="shared" si="1"/>
        <v>9.1</v>
      </c>
      <c r="H21" s="43"/>
      <c r="J21" s="45"/>
    </row>
    <row r="22" spans="1:10" ht="31.5" x14ac:dyDescent="0.2">
      <c r="A22" s="42" t="s">
        <v>65</v>
      </c>
      <c r="B22" s="214">
        <v>3</v>
      </c>
      <c r="C22" s="269">
        <v>0</v>
      </c>
      <c r="D22" s="244">
        <f t="shared" si="0"/>
        <v>0</v>
      </c>
      <c r="E22" s="214">
        <v>3</v>
      </c>
      <c r="F22" s="269">
        <v>0</v>
      </c>
      <c r="G22" s="244">
        <f t="shared" si="1"/>
        <v>0</v>
      </c>
      <c r="H22" s="43"/>
      <c r="J22" s="48"/>
    </row>
    <row r="23" spans="1:10" ht="31.5" x14ac:dyDescent="0.2">
      <c r="A23" s="42" t="s">
        <v>66</v>
      </c>
      <c r="B23" s="214">
        <v>14</v>
      </c>
      <c r="C23" s="269">
        <v>0</v>
      </c>
      <c r="D23" s="244">
        <f t="shared" si="0"/>
        <v>0</v>
      </c>
      <c r="E23" s="214">
        <v>10</v>
      </c>
      <c r="F23" s="269">
        <v>0</v>
      </c>
      <c r="G23" s="244">
        <f t="shared" si="1"/>
        <v>0</v>
      </c>
      <c r="H23" s="43"/>
      <c r="J23" s="48"/>
    </row>
    <row r="24" spans="1:10" ht="31.5" x14ac:dyDescent="0.2">
      <c r="A24" s="42" t="s">
        <v>67</v>
      </c>
      <c r="B24" s="214">
        <v>40</v>
      </c>
      <c r="C24" s="269">
        <v>1</v>
      </c>
      <c r="D24" s="244">
        <f t="shared" si="0"/>
        <v>2.5</v>
      </c>
      <c r="E24" s="214">
        <v>28</v>
      </c>
      <c r="F24" s="269">
        <v>1</v>
      </c>
      <c r="G24" s="244">
        <f t="shared" si="1"/>
        <v>3.6</v>
      </c>
      <c r="H24" s="43"/>
      <c r="J24" s="48"/>
    </row>
    <row r="25" spans="1:10" ht="31.5" x14ac:dyDescent="0.2">
      <c r="A25" s="42" t="s">
        <v>68</v>
      </c>
      <c r="B25" s="214">
        <v>0</v>
      </c>
      <c r="C25" s="269">
        <v>0</v>
      </c>
      <c r="D25" s="244" t="str">
        <f t="shared" si="0"/>
        <v/>
      </c>
      <c r="E25" s="214">
        <v>0</v>
      </c>
      <c r="F25" s="269">
        <v>0</v>
      </c>
      <c r="G25" s="244" t="str">
        <f t="shared" si="1"/>
        <v/>
      </c>
    </row>
    <row r="26" spans="1:10" ht="31.5" x14ac:dyDescent="0.2">
      <c r="A26" s="42" t="s">
        <v>69</v>
      </c>
      <c r="B26" s="214">
        <v>55</v>
      </c>
      <c r="C26" s="269">
        <v>3</v>
      </c>
      <c r="D26" s="244">
        <f t="shared" si="0"/>
        <v>5.5</v>
      </c>
      <c r="E26" s="214">
        <v>44</v>
      </c>
      <c r="F26" s="269">
        <v>3</v>
      </c>
      <c r="G26" s="244">
        <f t="shared" si="1"/>
        <v>6.8</v>
      </c>
    </row>
    <row r="27" spans="1:10" ht="18.600000000000001" customHeight="1" x14ac:dyDescent="0.2">
      <c r="A27" s="42" t="s">
        <v>70</v>
      </c>
      <c r="B27" s="214">
        <v>0</v>
      </c>
      <c r="C27" s="269">
        <v>0</v>
      </c>
      <c r="D27" s="244" t="str">
        <f t="shared" si="0"/>
        <v/>
      </c>
      <c r="E27" s="214">
        <v>0</v>
      </c>
      <c r="F27" s="269">
        <v>0</v>
      </c>
      <c r="G27" s="244" t="str">
        <f t="shared" si="1"/>
        <v/>
      </c>
    </row>
    <row r="28" spans="1:10" ht="18.600000000000001" customHeight="1" x14ac:dyDescent="0.2">
      <c r="A28" s="42" t="s">
        <v>71</v>
      </c>
      <c r="B28" s="214">
        <v>0</v>
      </c>
      <c r="C28" s="269">
        <v>0</v>
      </c>
      <c r="D28" s="244" t="str">
        <f t="shared" si="0"/>
        <v/>
      </c>
      <c r="E28" s="214">
        <v>0</v>
      </c>
      <c r="F28" s="269">
        <v>0</v>
      </c>
      <c r="G28" s="244" t="str">
        <f t="shared" si="1"/>
        <v/>
      </c>
    </row>
    <row r="29" spans="1:10" ht="31.5" x14ac:dyDescent="0.2">
      <c r="A29" s="42" t="s">
        <v>72</v>
      </c>
      <c r="B29" s="214">
        <v>8</v>
      </c>
      <c r="C29" s="269">
        <v>0</v>
      </c>
      <c r="D29" s="244">
        <f t="shared" si="0"/>
        <v>0</v>
      </c>
      <c r="E29" s="214">
        <v>6</v>
      </c>
      <c r="F29" s="269">
        <v>0</v>
      </c>
      <c r="G29" s="244">
        <f t="shared" si="1"/>
        <v>0</v>
      </c>
    </row>
  </sheetData>
  <mergeCells count="2">
    <mergeCell ref="A1:G1"/>
    <mergeCell ref="A2:G2"/>
  </mergeCells>
  <phoneticPr fontId="63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21"/>
  <sheetViews>
    <sheetView zoomScale="85" zoomScaleNormal="85" zoomScaleSheetLayoutView="80" workbookViewId="0">
      <selection activeCell="F7" sqref="F7:F15"/>
    </sheetView>
  </sheetViews>
  <sheetFormatPr defaultColWidth="6" defaultRowHeight="12.75" x14ac:dyDescent="0.2"/>
  <cols>
    <col min="1" max="1" width="55" style="44" customWidth="1"/>
    <col min="2" max="3" width="15.7109375" style="44" customWidth="1"/>
    <col min="4" max="4" width="14" style="44" customWidth="1"/>
    <col min="5" max="6" width="15.7109375" style="44" customWidth="1"/>
    <col min="7" max="7" width="14.5703125" style="44" customWidth="1"/>
    <col min="8" max="246" width="8.85546875" style="44" customWidth="1"/>
    <col min="247" max="247" width="55" style="44" customWidth="1"/>
    <col min="248" max="249" width="15.7109375" style="44" customWidth="1"/>
    <col min="250" max="250" width="14" style="44" customWidth="1"/>
    <col min="251" max="252" width="15.7109375" style="44" customWidth="1"/>
    <col min="253" max="253" width="14.5703125" style="44" customWidth="1"/>
    <col min="254" max="254" width="8.85546875" style="44" customWidth="1"/>
    <col min="255" max="255" width="13.7109375" style="44" bestFit="1" customWidth="1"/>
    <col min="256" max="16384" width="6" style="44"/>
  </cols>
  <sheetData>
    <row r="1" spans="1:11" s="35" customFormat="1" ht="25.5" customHeight="1" x14ac:dyDescent="0.3">
      <c r="A1" s="361" t="s">
        <v>286</v>
      </c>
      <c r="B1" s="361"/>
      <c r="C1" s="361"/>
      <c r="D1" s="361"/>
      <c r="E1" s="361"/>
      <c r="F1" s="361"/>
      <c r="G1" s="361"/>
    </row>
    <row r="2" spans="1:11" s="35" customFormat="1" ht="19.5" customHeight="1" x14ac:dyDescent="0.35">
      <c r="A2" s="362" t="s">
        <v>33</v>
      </c>
      <c r="B2" s="362"/>
      <c r="C2" s="362"/>
      <c r="D2" s="362"/>
      <c r="E2" s="362"/>
      <c r="F2" s="362"/>
      <c r="G2" s="362"/>
    </row>
    <row r="3" spans="1:11" s="38" customFormat="1" ht="27.75" customHeight="1" x14ac:dyDescent="0.25">
      <c r="A3" s="36"/>
      <c r="B3" s="36"/>
      <c r="C3" s="36"/>
      <c r="D3" s="36"/>
      <c r="E3" s="36"/>
      <c r="F3" s="36"/>
      <c r="G3" s="37" t="s">
        <v>45</v>
      </c>
    </row>
    <row r="4" spans="1:11" s="38" customFormat="1" ht="54.75" customHeight="1" x14ac:dyDescent="0.2">
      <c r="A4" s="100"/>
      <c r="B4" s="268" t="s">
        <v>505</v>
      </c>
      <c r="C4" s="268" t="s">
        <v>506</v>
      </c>
      <c r="D4" s="73" t="s">
        <v>46</v>
      </c>
      <c r="E4" s="267" t="s">
        <v>512</v>
      </c>
      <c r="F4" s="267" t="s">
        <v>513</v>
      </c>
      <c r="G4" s="73" t="s">
        <v>46</v>
      </c>
    </row>
    <row r="5" spans="1:11" s="54" customFormat="1" ht="34.5" customHeight="1" x14ac:dyDescent="0.25">
      <c r="A5" s="53" t="s">
        <v>47</v>
      </c>
      <c r="B5" s="26">
        <f>SUM(B7:B15)</f>
        <v>2262</v>
      </c>
      <c r="C5" s="26">
        <f>SUM(C7:C15)</f>
        <v>345</v>
      </c>
      <c r="D5" s="258">
        <f>IF(B5=0,"",ROUND(C5/B5*100,1))</f>
        <v>15.3</v>
      </c>
      <c r="E5" s="26">
        <f>SUM(E7:E15)</f>
        <v>1243</v>
      </c>
      <c r="F5" s="26">
        <f>SUM(F7:F15)</f>
        <v>137</v>
      </c>
      <c r="G5" s="258">
        <f>IF(E5=0,"",ROUND(F5/E5*100,1))</f>
        <v>11</v>
      </c>
      <c r="I5" s="55"/>
      <c r="J5" s="55"/>
      <c r="K5" s="55"/>
    </row>
    <row r="6" spans="1:11" s="54" customFormat="1" ht="18.75" x14ac:dyDescent="0.25">
      <c r="A6" s="56" t="s">
        <v>34</v>
      </c>
      <c r="B6" s="208"/>
      <c r="C6" s="208"/>
      <c r="D6" s="245"/>
      <c r="E6" s="208"/>
      <c r="F6" s="208"/>
      <c r="G6" s="246"/>
      <c r="I6" s="55"/>
      <c r="J6" s="55"/>
      <c r="K6" s="55"/>
    </row>
    <row r="7" spans="1:11" ht="54" customHeight="1" x14ac:dyDescent="0.2">
      <c r="A7" s="57" t="s">
        <v>35</v>
      </c>
      <c r="B7" s="215">
        <v>169</v>
      </c>
      <c r="C7" s="216">
        <v>38</v>
      </c>
      <c r="D7" s="244">
        <f t="shared" ref="D7:D15" si="0">IF(B7=0,"",ROUND(C7/B7*100,1))</f>
        <v>22.5</v>
      </c>
      <c r="E7" s="216">
        <v>90</v>
      </c>
      <c r="F7" s="216">
        <v>19</v>
      </c>
      <c r="G7" s="244">
        <f t="shared" ref="G7:G15" si="1">IF(E7=0,"",ROUND(F7/E7*100,1))</f>
        <v>21.1</v>
      </c>
    </row>
    <row r="8" spans="1:11" ht="35.25" customHeight="1" x14ac:dyDescent="0.2">
      <c r="A8" s="57" t="s">
        <v>36</v>
      </c>
      <c r="B8" s="215">
        <v>386</v>
      </c>
      <c r="C8" s="216">
        <v>100</v>
      </c>
      <c r="D8" s="244">
        <f t="shared" si="0"/>
        <v>25.9</v>
      </c>
      <c r="E8" s="215">
        <v>269</v>
      </c>
      <c r="F8" s="216">
        <v>65</v>
      </c>
      <c r="G8" s="244">
        <f t="shared" si="1"/>
        <v>24.2</v>
      </c>
    </row>
    <row r="9" spans="1:11" s="47" customFormat="1" ht="25.5" customHeight="1" x14ac:dyDescent="0.2">
      <c r="A9" s="57" t="s">
        <v>37</v>
      </c>
      <c r="B9" s="215">
        <v>289</v>
      </c>
      <c r="C9" s="216">
        <v>53</v>
      </c>
      <c r="D9" s="244">
        <f t="shared" si="0"/>
        <v>18.3</v>
      </c>
      <c r="E9" s="215">
        <v>169</v>
      </c>
      <c r="F9" s="216">
        <v>20</v>
      </c>
      <c r="G9" s="244">
        <f t="shared" si="1"/>
        <v>11.8</v>
      </c>
      <c r="H9" s="44"/>
    </row>
    <row r="10" spans="1:11" ht="36.75" customHeight="1" x14ac:dyDescent="0.2">
      <c r="A10" s="57" t="s">
        <v>38</v>
      </c>
      <c r="B10" s="215">
        <v>94</v>
      </c>
      <c r="C10" s="216">
        <v>43</v>
      </c>
      <c r="D10" s="244">
        <f t="shared" si="0"/>
        <v>45.7</v>
      </c>
      <c r="E10" s="215">
        <v>45</v>
      </c>
      <c r="F10" s="216">
        <v>9</v>
      </c>
      <c r="G10" s="244">
        <f t="shared" si="1"/>
        <v>20</v>
      </c>
    </row>
    <row r="11" spans="1:11" ht="35.25" customHeight="1" x14ac:dyDescent="0.2">
      <c r="A11" s="57" t="s">
        <v>39</v>
      </c>
      <c r="B11" s="215">
        <v>256</v>
      </c>
      <c r="C11" s="216">
        <v>27</v>
      </c>
      <c r="D11" s="244">
        <f t="shared" si="0"/>
        <v>10.5</v>
      </c>
      <c r="E11" s="215">
        <v>111</v>
      </c>
      <c r="F11" s="216">
        <v>5</v>
      </c>
      <c r="G11" s="244">
        <f t="shared" si="1"/>
        <v>4.5</v>
      </c>
    </row>
    <row r="12" spans="1:11" ht="40.15" customHeight="1" x14ac:dyDescent="0.2">
      <c r="A12" s="57" t="s">
        <v>40</v>
      </c>
      <c r="B12" s="215">
        <v>110</v>
      </c>
      <c r="C12" s="216">
        <v>7</v>
      </c>
      <c r="D12" s="244">
        <f t="shared" si="0"/>
        <v>6.4</v>
      </c>
      <c r="E12" s="215">
        <v>22</v>
      </c>
      <c r="F12" s="216">
        <v>0</v>
      </c>
      <c r="G12" s="244">
        <f t="shared" si="1"/>
        <v>0</v>
      </c>
    </row>
    <row r="13" spans="1:11" ht="30" customHeight="1" x14ac:dyDescent="0.2">
      <c r="A13" s="57" t="s">
        <v>41</v>
      </c>
      <c r="B13" s="215">
        <v>341</v>
      </c>
      <c r="C13" s="216">
        <v>21</v>
      </c>
      <c r="D13" s="244">
        <f t="shared" si="0"/>
        <v>6.2</v>
      </c>
      <c r="E13" s="215">
        <v>251</v>
      </c>
      <c r="F13" s="216">
        <v>6</v>
      </c>
      <c r="G13" s="244">
        <f t="shared" si="1"/>
        <v>2.4</v>
      </c>
      <c r="J13" s="46"/>
    </row>
    <row r="14" spans="1:11" ht="75" x14ac:dyDescent="0.2">
      <c r="A14" s="57" t="s">
        <v>42</v>
      </c>
      <c r="B14" s="215">
        <v>384</v>
      </c>
      <c r="C14" s="216">
        <v>43</v>
      </c>
      <c r="D14" s="244">
        <f t="shared" si="0"/>
        <v>11.2</v>
      </c>
      <c r="E14" s="215">
        <v>187</v>
      </c>
      <c r="F14" s="216">
        <v>9</v>
      </c>
      <c r="G14" s="244">
        <f t="shared" si="1"/>
        <v>4.8</v>
      </c>
      <c r="J14" s="46"/>
    </row>
    <row r="15" spans="1:11" ht="37.15" customHeight="1" x14ac:dyDescent="0.2">
      <c r="A15" s="57" t="s">
        <v>73</v>
      </c>
      <c r="B15" s="215">
        <v>233</v>
      </c>
      <c r="C15" s="216">
        <v>13</v>
      </c>
      <c r="D15" s="244">
        <f t="shared" si="0"/>
        <v>5.6</v>
      </c>
      <c r="E15" s="215">
        <v>99</v>
      </c>
      <c r="F15" s="216">
        <v>4</v>
      </c>
      <c r="G15" s="244">
        <f t="shared" si="1"/>
        <v>4</v>
      </c>
      <c r="J15" s="46"/>
    </row>
    <row r="16" spans="1:11" x14ac:dyDescent="0.2">
      <c r="A16" s="48"/>
      <c r="B16" s="48"/>
      <c r="C16" s="48"/>
      <c r="D16" s="48"/>
      <c r="E16" s="48"/>
      <c r="F16" s="48"/>
      <c r="J16" s="46"/>
    </row>
    <row r="17" spans="1:10" x14ac:dyDescent="0.2">
      <c r="A17" s="48"/>
      <c r="B17" s="48"/>
      <c r="C17" s="48"/>
      <c r="D17" s="48"/>
      <c r="E17" s="48"/>
      <c r="F17" s="48"/>
      <c r="J17" s="46"/>
    </row>
    <row r="18" spans="1:10" x14ac:dyDescent="0.2">
      <c r="J18" s="46"/>
    </row>
    <row r="19" spans="1:10" x14ac:dyDescent="0.2">
      <c r="J19" s="46"/>
    </row>
    <row r="20" spans="1:10" x14ac:dyDescent="0.2">
      <c r="B20" s="51"/>
      <c r="C20" s="51"/>
      <c r="D20" s="51"/>
      <c r="E20" s="51"/>
      <c r="F20" s="51"/>
      <c r="G20" s="51"/>
      <c r="J20" s="46"/>
    </row>
    <row r="21" spans="1:10" x14ac:dyDescent="0.2">
      <c r="J21" s="46"/>
    </row>
  </sheetData>
  <mergeCells count="2">
    <mergeCell ref="A1:G1"/>
    <mergeCell ref="A2:G2"/>
  </mergeCells>
  <phoneticPr fontId="63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SheetLayoutView="70" workbookViewId="0">
      <selection activeCell="K56" sqref="K56"/>
    </sheetView>
  </sheetViews>
  <sheetFormatPr defaultColWidth="9.140625" defaultRowHeight="15.75" x14ac:dyDescent="0.25"/>
  <cols>
    <col min="1" max="1" width="3.85546875" style="78" customWidth="1"/>
    <col min="2" max="2" width="28.140625" style="83" customWidth="1"/>
    <col min="3" max="3" width="10" style="79" customWidth="1"/>
    <col min="4" max="4" width="14.140625" style="79" customWidth="1"/>
    <col min="5" max="5" width="13.28515625" style="84" customWidth="1"/>
    <col min="6" max="6" width="10.28515625" style="79" customWidth="1"/>
    <col min="7" max="7" width="13.140625" style="79" customWidth="1"/>
    <col min="8" max="8" width="12.85546875" style="84" customWidth="1"/>
    <col min="9" max="16384" width="9.140625" style="79"/>
  </cols>
  <sheetData>
    <row r="1" spans="1:8" ht="20.25" customHeight="1" x14ac:dyDescent="0.25">
      <c r="B1" s="368" t="s">
        <v>88</v>
      </c>
      <c r="C1" s="368"/>
      <c r="D1" s="368"/>
      <c r="E1" s="368"/>
      <c r="F1" s="368"/>
      <c r="G1" s="368"/>
      <c r="H1" s="368"/>
    </row>
    <row r="2" spans="1:8" ht="20.25" customHeight="1" x14ac:dyDescent="0.25">
      <c r="B2" s="368" t="s">
        <v>89</v>
      </c>
      <c r="C2" s="368"/>
      <c r="D2" s="368"/>
      <c r="E2" s="368"/>
      <c r="F2" s="368"/>
      <c r="G2" s="368"/>
      <c r="H2" s="368"/>
    </row>
    <row r="4" spans="1:8" s="80" customFormat="1" ht="31.5" customHeight="1" x14ac:dyDescent="0.25">
      <c r="A4" s="363"/>
      <c r="B4" s="364" t="s">
        <v>90</v>
      </c>
      <c r="C4" s="365" t="s">
        <v>514</v>
      </c>
      <c r="D4" s="365"/>
      <c r="E4" s="365"/>
      <c r="F4" s="367" t="s">
        <v>513</v>
      </c>
      <c r="G4" s="367"/>
      <c r="H4" s="367"/>
    </row>
    <row r="5" spans="1:8" ht="15.6" customHeight="1" x14ac:dyDescent="0.25">
      <c r="A5" s="363"/>
      <c r="B5" s="364"/>
      <c r="C5" s="366" t="s">
        <v>1</v>
      </c>
      <c r="D5" s="366" t="s">
        <v>91</v>
      </c>
      <c r="E5" s="366" t="s">
        <v>92</v>
      </c>
      <c r="F5" s="366" t="s">
        <v>93</v>
      </c>
      <c r="G5" s="366" t="s">
        <v>94</v>
      </c>
      <c r="H5" s="366" t="s">
        <v>92</v>
      </c>
    </row>
    <row r="6" spans="1:8" ht="51.6" customHeight="1" x14ac:dyDescent="0.25">
      <c r="A6" s="363"/>
      <c r="B6" s="364"/>
      <c r="C6" s="366"/>
      <c r="D6" s="366"/>
      <c r="E6" s="366"/>
      <c r="F6" s="366"/>
      <c r="G6" s="366"/>
      <c r="H6" s="366"/>
    </row>
    <row r="7" spans="1:8" s="87" customFormat="1" ht="13.5" thickBot="1" x14ac:dyDescent="0.25">
      <c r="A7" s="193" t="s">
        <v>95</v>
      </c>
      <c r="B7" s="194" t="s">
        <v>3</v>
      </c>
      <c r="C7" s="195">
        <v>1</v>
      </c>
      <c r="D7" s="195">
        <v>2</v>
      </c>
      <c r="E7" s="195">
        <v>3</v>
      </c>
      <c r="F7" s="195">
        <v>4</v>
      </c>
      <c r="G7" s="195">
        <v>5</v>
      </c>
      <c r="H7" s="195">
        <v>6</v>
      </c>
    </row>
    <row r="8" spans="1:8" ht="48" thickTop="1" x14ac:dyDescent="0.25">
      <c r="A8" s="192">
        <v>1</v>
      </c>
      <c r="B8" s="344" t="s">
        <v>433</v>
      </c>
      <c r="C8" s="451">
        <v>31</v>
      </c>
      <c r="D8" s="451">
        <v>88</v>
      </c>
      <c r="E8" s="452">
        <v>-57</v>
      </c>
      <c r="F8" s="451">
        <v>16</v>
      </c>
      <c r="G8" s="451">
        <v>71</v>
      </c>
      <c r="H8" s="452">
        <v>-55</v>
      </c>
    </row>
    <row r="9" spans="1:8" x14ac:dyDescent="0.25">
      <c r="A9" s="81">
        <v>2</v>
      </c>
      <c r="B9" s="124" t="s">
        <v>136</v>
      </c>
      <c r="C9" s="115">
        <v>17</v>
      </c>
      <c r="D9" s="115">
        <v>133</v>
      </c>
      <c r="E9" s="179">
        <v>-116</v>
      </c>
      <c r="F9" s="115">
        <v>6</v>
      </c>
      <c r="G9" s="115">
        <v>102</v>
      </c>
      <c r="H9" s="179">
        <v>-96</v>
      </c>
    </row>
    <row r="10" spans="1:8" x14ac:dyDescent="0.25">
      <c r="A10" s="81">
        <v>3</v>
      </c>
      <c r="B10" s="124" t="s">
        <v>437</v>
      </c>
      <c r="C10" s="115">
        <v>15</v>
      </c>
      <c r="D10" s="115">
        <v>73</v>
      </c>
      <c r="E10" s="179">
        <v>-58</v>
      </c>
      <c r="F10" s="115">
        <v>1</v>
      </c>
      <c r="G10" s="115">
        <v>63</v>
      </c>
      <c r="H10" s="179">
        <v>-62</v>
      </c>
    </row>
    <row r="11" spans="1:8" s="82" customFormat="1" ht="31.5" x14ac:dyDescent="0.25">
      <c r="A11" s="81">
        <v>4</v>
      </c>
      <c r="B11" s="124" t="s">
        <v>132</v>
      </c>
      <c r="C11" s="115">
        <v>14</v>
      </c>
      <c r="D11" s="115">
        <v>282</v>
      </c>
      <c r="E11" s="179">
        <v>-268</v>
      </c>
      <c r="F11" s="115">
        <v>2</v>
      </c>
      <c r="G11" s="115">
        <v>234</v>
      </c>
      <c r="H11" s="179">
        <v>-232</v>
      </c>
    </row>
    <row r="12" spans="1:8" s="82" customFormat="1" x14ac:dyDescent="0.25">
      <c r="A12" s="81">
        <v>5</v>
      </c>
      <c r="B12" s="124" t="s">
        <v>159</v>
      </c>
      <c r="C12" s="115">
        <v>11</v>
      </c>
      <c r="D12" s="115">
        <v>50</v>
      </c>
      <c r="E12" s="179">
        <v>-39</v>
      </c>
      <c r="F12" s="115">
        <v>8</v>
      </c>
      <c r="G12" s="115">
        <v>42</v>
      </c>
      <c r="H12" s="179">
        <v>-34</v>
      </c>
    </row>
    <row r="13" spans="1:8" s="82" customFormat="1" x14ac:dyDescent="0.25">
      <c r="A13" s="81">
        <v>6</v>
      </c>
      <c r="B13" s="124" t="s">
        <v>164</v>
      </c>
      <c r="C13" s="115">
        <v>9</v>
      </c>
      <c r="D13" s="115">
        <v>28</v>
      </c>
      <c r="E13" s="179">
        <v>-19</v>
      </c>
      <c r="F13" s="115">
        <v>4</v>
      </c>
      <c r="G13" s="115">
        <v>22</v>
      </c>
      <c r="H13" s="179">
        <v>-18</v>
      </c>
    </row>
    <row r="14" spans="1:8" s="82" customFormat="1" ht="17.25" customHeight="1" x14ac:dyDescent="0.25">
      <c r="A14" s="81">
        <v>7</v>
      </c>
      <c r="B14" s="124" t="s">
        <v>187</v>
      </c>
      <c r="C14" s="115">
        <v>9</v>
      </c>
      <c r="D14" s="115">
        <v>25</v>
      </c>
      <c r="E14" s="179">
        <v>-16</v>
      </c>
      <c r="F14" s="115">
        <v>3</v>
      </c>
      <c r="G14" s="115">
        <v>19</v>
      </c>
      <c r="H14" s="179">
        <v>-16</v>
      </c>
    </row>
    <row r="15" spans="1:8" s="82" customFormat="1" ht="63" x14ac:dyDescent="0.25">
      <c r="A15" s="81">
        <v>8</v>
      </c>
      <c r="B15" s="124" t="s">
        <v>444</v>
      </c>
      <c r="C15" s="115">
        <v>9</v>
      </c>
      <c r="D15" s="115">
        <v>326</v>
      </c>
      <c r="E15" s="179">
        <v>-317</v>
      </c>
      <c r="F15" s="115">
        <v>2</v>
      </c>
      <c r="G15" s="115">
        <v>279</v>
      </c>
      <c r="H15" s="179">
        <v>-277</v>
      </c>
    </row>
    <row r="16" spans="1:8" s="82" customFormat="1" x14ac:dyDescent="0.25">
      <c r="A16" s="81">
        <v>9</v>
      </c>
      <c r="B16" s="124" t="s">
        <v>133</v>
      </c>
      <c r="C16" s="115">
        <v>8</v>
      </c>
      <c r="D16" s="115">
        <v>406</v>
      </c>
      <c r="E16" s="179">
        <v>-398</v>
      </c>
      <c r="F16" s="115">
        <v>2</v>
      </c>
      <c r="G16" s="115">
        <v>339</v>
      </c>
      <c r="H16" s="179">
        <v>-337</v>
      </c>
    </row>
    <row r="17" spans="1:8" s="82" customFormat="1" ht="16.5" customHeight="1" x14ac:dyDescent="0.25">
      <c r="A17" s="81">
        <v>10</v>
      </c>
      <c r="B17" s="124" t="s">
        <v>440</v>
      </c>
      <c r="C17" s="115">
        <v>7</v>
      </c>
      <c r="D17" s="115">
        <v>151</v>
      </c>
      <c r="E17" s="179">
        <v>-144</v>
      </c>
      <c r="F17" s="115">
        <v>1</v>
      </c>
      <c r="G17" s="115">
        <v>117</v>
      </c>
      <c r="H17" s="179">
        <v>-116</v>
      </c>
    </row>
    <row r="18" spans="1:8" s="82" customFormat="1" x14ac:dyDescent="0.25">
      <c r="A18" s="81">
        <v>11</v>
      </c>
      <c r="B18" s="124" t="s">
        <v>449</v>
      </c>
      <c r="C18" s="115">
        <v>6</v>
      </c>
      <c r="D18" s="115">
        <v>18</v>
      </c>
      <c r="E18" s="179">
        <v>-12</v>
      </c>
      <c r="F18" s="115">
        <v>4</v>
      </c>
      <c r="G18" s="115">
        <v>14</v>
      </c>
      <c r="H18" s="179">
        <v>-10</v>
      </c>
    </row>
    <row r="19" spans="1:8" s="82" customFormat="1" ht="31.5" x14ac:dyDescent="0.25">
      <c r="A19" s="81">
        <v>12</v>
      </c>
      <c r="B19" s="124" t="s">
        <v>454</v>
      </c>
      <c r="C19" s="115">
        <v>6</v>
      </c>
      <c r="D19" s="115">
        <v>32</v>
      </c>
      <c r="E19" s="179">
        <v>-26</v>
      </c>
      <c r="F19" s="115">
        <v>4</v>
      </c>
      <c r="G19" s="115">
        <v>27</v>
      </c>
      <c r="H19" s="179">
        <v>-23</v>
      </c>
    </row>
    <row r="20" spans="1:8" s="82" customFormat="1" x14ac:dyDescent="0.25">
      <c r="A20" s="81">
        <v>13</v>
      </c>
      <c r="B20" s="124" t="s">
        <v>140</v>
      </c>
      <c r="C20" s="115">
        <v>6</v>
      </c>
      <c r="D20" s="115">
        <v>179</v>
      </c>
      <c r="E20" s="179">
        <v>-173</v>
      </c>
      <c r="F20" s="115">
        <v>1</v>
      </c>
      <c r="G20" s="115">
        <v>155</v>
      </c>
      <c r="H20" s="179">
        <v>-154</v>
      </c>
    </row>
    <row r="21" spans="1:8" s="82" customFormat="1" x14ac:dyDescent="0.25">
      <c r="A21" s="81">
        <v>14</v>
      </c>
      <c r="B21" s="124" t="s">
        <v>166</v>
      </c>
      <c r="C21" s="115">
        <v>5</v>
      </c>
      <c r="D21" s="115">
        <v>11</v>
      </c>
      <c r="E21" s="179">
        <v>-6</v>
      </c>
      <c r="F21" s="115">
        <v>2</v>
      </c>
      <c r="G21" s="115">
        <v>8</v>
      </c>
      <c r="H21" s="179">
        <v>-6</v>
      </c>
    </row>
    <row r="22" spans="1:8" s="82" customFormat="1" x14ac:dyDescent="0.25">
      <c r="A22" s="81">
        <v>15</v>
      </c>
      <c r="B22" s="124" t="s">
        <v>176</v>
      </c>
      <c r="C22" s="115">
        <v>5</v>
      </c>
      <c r="D22" s="115">
        <v>13</v>
      </c>
      <c r="E22" s="179">
        <v>-8</v>
      </c>
      <c r="F22" s="115">
        <v>3</v>
      </c>
      <c r="G22" s="115">
        <v>11</v>
      </c>
      <c r="H22" s="179">
        <v>-8</v>
      </c>
    </row>
    <row r="23" spans="1:8" s="82" customFormat="1" x14ac:dyDescent="0.25">
      <c r="A23" s="81">
        <v>16</v>
      </c>
      <c r="B23" s="124" t="s">
        <v>181</v>
      </c>
      <c r="C23" s="115">
        <v>5</v>
      </c>
      <c r="D23" s="115">
        <v>8</v>
      </c>
      <c r="E23" s="179">
        <v>-3</v>
      </c>
      <c r="F23" s="115">
        <v>1</v>
      </c>
      <c r="G23" s="115">
        <v>7</v>
      </c>
      <c r="H23" s="179">
        <v>-6</v>
      </c>
    </row>
    <row r="24" spans="1:8" s="82" customFormat="1" x14ac:dyDescent="0.25">
      <c r="A24" s="81">
        <v>17</v>
      </c>
      <c r="B24" s="124" t="s">
        <v>182</v>
      </c>
      <c r="C24" s="115">
        <v>5</v>
      </c>
      <c r="D24" s="115">
        <v>9</v>
      </c>
      <c r="E24" s="179">
        <v>-4</v>
      </c>
      <c r="F24" s="115">
        <v>2</v>
      </c>
      <c r="G24" s="115">
        <v>8</v>
      </c>
      <c r="H24" s="179">
        <v>-6</v>
      </c>
    </row>
    <row r="25" spans="1:8" s="82" customFormat="1" x14ac:dyDescent="0.25">
      <c r="A25" s="81">
        <v>18</v>
      </c>
      <c r="B25" s="124" t="s">
        <v>261</v>
      </c>
      <c r="C25" s="115">
        <v>5</v>
      </c>
      <c r="D25" s="115">
        <v>9</v>
      </c>
      <c r="E25" s="179">
        <v>-4</v>
      </c>
      <c r="F25" s="115">
        <v>2</v>
      </c>
      <c r="G25" s="115">
        <v>9</v>
      </c>
      <c r="H25" s="179">
        <v>-7</v>
      </c>
    </row>
    <row r="26" spans="1:8" s="82" customFormat="1" x14ac:dyDescent="0.25">
      <c r="A26" s="81">
        <v>19</v>
      </c>
      <c r="B26" s="124" t="s">
        <v>328</v>
      </c>
      <c r="C26" s="115">
        <v>4</v>
      </c>
      <c r="D26" s="115">
        <v>13</v>
      </c>
      <c r="E26" s="179">
        <v>-9</v>
      </c>
      <c r="F26" s="115">
        <v>2</v>
      </c>
      <c r="G26" s="115">
        <v>12</v>
      </c>
      <c r="H26" s="179">
        <v>-10</v>
      </c>
    </row>
    <row r="27" spans="1:8" s="82" customFormat="1" x14ac:dyDescent="0.25">
      <c r="A27" s="81">
        <v>20</v>
      </c>
      <c r="B27" s="124" t="s">
        <v>545</v>
      </c>
      <c r="C27" s="115">
        <v>4</v>
      </c>
      <c r="D27" s="115">
        <v>0</v>
      </c>
      <c r="E27" s="179">
        <v>4</v>
      </c>
      <c r="F27" s="115">
        <v>4</v>
      </c>
      <c r="G27" s="115">
        <v>0</v>
      </c>
      <c r="H27" s="179">
        <v>4</v>
      </c>
    </row>
    <row r="28" spans="1:8" s="82" customFormat="1" ht="31.5" x14ac:dyDescent="0.25">
      <c r="A28" s="81">
        <v>21</v>
      </c>
      <c r="B28" s="124" t="s">
        <v>493</v>
      </c>
      <c r="C28" s="115">
        <v>4</v>
      </c>
      <c r="D28" s="115">
        <v>0</v>
      </c>
      <c r="E28" s="179">
        <v>4</v>
      </c>
      <c r="F28" s="115">
        <v>4</v>
      </c>
      <c r="G28" s="115">
        <v>0</v>
      </c>
      <c r="H28" s="179">
        <v>4</v>
      </c>
    </row>
    <row r="29" spans="1:8" s="82" customFormat="1" x14ac:dyDescent="0.25">
      <c r="A29" s="81">
        <v>22</v>
      </c>
      <c r="B29" s="124" t="s">
        <v>144</v>
      </c>
      <c r="C29" s="115">
        <v>4</v>
      </c>
      <c r="D29" s="115">
        <v>29</v>
      </c>
      <c r="E29" s="179">
        <v>-25</v>
      </c>
      <c r="F29" s="115">
        <v>0</v>
      </c>
      <c r="G29" s="115">
        <v>22</v>
      </c>
      <c r="H29" s="179">
        <v>-22</v>
      </c>
    </row>
    <row r="30" spans="1:8" s="82" customFormat="1" x14ac:dyDescent="0.25">
      <c r="A30" s="81">
        <v>23</v>
      </c>
      <c r="B30" s="124" t="s">
        <v>167</v>
      </c>
      <c r="C30" s="115">
        <v>4</v>
      </c>
      <c r="D30" s="115">
        <v>16</v>
      </c>
      <c r="E30" s="179">
        <v>-12</v>
      </c>
      <c r="F30" s="115">
        <v>0</v>
      </c>
      <c r="G30" s="115">
        <v>13</v>
      </c>
      <c r="H30" s="179">
        <v>-13</v>
      </c>
    </row>
    <row r="31" spans="1:8" s="82" customFormat="1" ht="31.5" x14ac:dyDescent="0.25">
      <c r="A31" s="81">
        <v>24</v>
      </c>
      <c r="B31" s="124" t="s">
        <v>208</v>
      </c>
      <c r="C31" s="115">
        <v>4</v>
      </c>
      <c r="D31" s="115">
        <v>16</v>
      </c>
      <c r="E31" s="179">
        <v>-12</v>
      </c>
      <c r="F31" s="115">
        <v>0</v>
      </c>
      <c r="G31" s="115">
        <v>15</v>
      </c>
      <c r="H31" s="179">
        <v>-15</v>
      </c>
    </row>
    <row r="32" spans="1:8" s="82" customFormat="1" ht="31.5" x14ac:dyDescent="0.25">
      <c r="A32" s="81">
        <v>25</v>
      </c>
      <c r="B32" s="124" t="s">
        <v>310</v>
      </c>
      <c r="C32" s="115">
        <v>3</v>
      </c>
      <c r="D32" s="115">
        <v>10</v>
      </c>
      <c r="E32" s="179">
        <v>-7</v>
      </c>
      <c r="F32" s="115">
        <v>2</v>
      </c>
      <c r="G32" s="115">
        <v>8</v>
      </c>
      <c r="H32" s="179">
        <v>-6</v>
      </c>
    </row>
    <row r="33" spans="1:8" s="197" customFormat="1" x14ac:dyDescent="0.25">
      <c r="A33" s="196">
        <v>26</v>
      </c>
      <c r="B33" s="124" t="s">
        <v>328</v>
      </c>
      <c r="C33" s="115">
        <v>3</v>
      </c>
      <c r="D33" s="115">
        <v>7</v>
      </c>
      <c r="E33" s="179">
        <v>-4</v>
      </c>
      <c r="F33" s="115">
        <v>1</v>
      </c>
      <c r="G33" s="115">
        <v>6</v>
      </c>
      <c r="H33" s="179">
        <v>-5</v>
      </c>
    </row>
    <row r="34" spans="1:8" s="197" customFormat="1" ht="33" customHeight="1" x14ac:dyDescent="0.25">
      <c r="A34" s="196">
        <v>27</v>
      </c>
      <c r="B34" s="124" t="s">
        <v>546</v>
      </c>
      <c r="C34" s="115">
        <v>3</v>
      </c>
      <c r="D34" s="115">
        <v>3</v>
      </c>
      <c r="E34" s="179">
        <v>0</v>
      </c>
      <c r="F34" s="115">
        <v>2</v>
      </c>
      <c r="G34" s="115">
        <v>3</v>
      </c>
      <c r="H34" s="179">
        <v>-1</v>
      </c>
    </row>
    <row r="35" spans="1:8" s="197" customFormat="1" ht="31.5" x14ac:dyDescent="0.25">
      <c r="A35" s="196">
        <v>28</v>
      </c>
      <c r="B35" s="124" t="s">
        <v>439</v>
      </c>
      <c r="C35" s="115">
        <v>3</v>
      </c>
      <c r="D35" s="115">
        <v>3</v>
      </c>
      <c r="E35" s="179">
        <v>0</v>
      </c>
      <c r="F35" s="115">
        <v>1</v>
      </c>
      <c r="G35" s="115">
        <v>1</v>
      </c>
      <c r="H35" s="179">
        <v>0</v>
      </c>
    </row>
    <row r="36" spans="1:8" s="197" customFormat="1" ht="31.5" x14ac:dyDescent="0.25">
      <c r="A36" s="196">
        <v>29</v>
      </c>
      <c r="B36" s="124" t="s">
        <v>134</v>
      </c>
      <c r="C36" s="115">
        <v>3</v>
      </c>
      <c r="D36" s="115">
        <v>410</v>
      </c>
      <c r="E36" s="179">
        <v>-407</v>
      </c>
      <c r="F36" s="115">
        <v>1</v>
      </c>
      <c r="G36" s="115">
        <v>348</v>
      </c>
      <c r="H36" s="179">
        <v>-347</v>
      </c>
    </row>
    <row r="37" spans="1:8" s="197" customFormat="1" ht="31.5" x14ac:dyDescent="0.25">
      <c r="A37" s="196">
        <v>30</v>
      </c>
      <c r="B37" s="124" t="s">
        <v>198</v>
      </c>
      <c r="C37" s="115">
        <v>3</v>
      </c>
      <c r="D37" s="115">
        <v>6</v>
      </c>
      <c r="E37" s="179">
        <v>-3</v>
      </c>
      <c r="F37" s="115">
        <v>0</v>
      </c>
      <c r="G37" s="115">
        <v>4</v>
      </c>
      <c r="H37" s="179">
        <v>-4</v>
      </c>
    </row>
    <row r="38" spans="1:8" s="82" customFormat="1" ht="20.25" customHeight="1" x14ac:dyDescent="0.25">
      <c r="A38" s="81">
        <v>31</v>
      </c>
      <c r="B38" s="124" t="s">
        <v>137</v>
      </c>
      <c r="C38" s="115">
        <v>3</v>
      </c>
      <c r="D38" s="115">
        <v>99</v>
      </c>
      <c r="E38" s="179">
        <v>-96</v>
      </c>
      <c r="F38" s="115">
        <v>2</v>
      </c>
      <c r="G38" s="115">
        <v>85</v>
      </c>
      <c r="H38" s="179">
        <v>-83</v>
      </c>
    </row>
    <row r="39" spans="1:8" s="82" customFormat="1" ht="30.75" customHeight="1" x14ac:dyDescent="0.25">
      <c r="A39" s="81">
        <v>32</v>
      </c>
      <c r="B39" s="124" t="s">
        <v>402</v>
      </c>
      <c r="C39" s="115">
        <v>2</v>
      </c>
      <c r="D39" s="115">
        <v>1</v>
      </c>
      <c r="E39" s="179">
        <v>1</v>
      </c>
      <c r="F39" s="115">
        <v>0</v>
      </c>
      <c r="G39" s="115">
        <v>0</v>
      </c>
      <c r="H39" s="179">
        <v>0</v>
      </c>
    </row>
    <row r="40" spans="1:8" s="197" customFormat="1" x14ac:dyDescent="0.25">
      <c r="A40" s="196">
        <v>33</v>
      </c>
      <c r="B40" s="124" t="s">
        <v>403</v>
      </c>
      <c r="C40" s="115">
        <v>2</v>
      </c>
      <c r="D40" s="115">
        <v>0</v>
      </c>
      <c r="E40" s="179">
        <v>2</v>
      </c>
      <c r="F40" s="115">
        <v>0</v>
      </c>
      <c r="G40" s="115">
        <v>0</v>
      </c>
      <c r="H40" s="179">
        <v>0</v>
      </c>
    </row>
    <row r="41" spans="1:8" s="197" customFormat="1" ht="31.5" x14ac:dyDescent="0.25">
      <c r="A41" s="196">
        <v>34</v>
      </c>
      <c r="B41" s="124" t="s">
        <v>342</v>
      </c>
      <c r="C41" s="115">
        <v>2</v>
      </c>
      <c r="D41" s="115">
        <v>4</v>
      </c>
      <c r="E41" s="179">
        <v>-2</v>
      </c>
      <c r="F41" s="115">
        <v>1</v>
      </c>
      <c r="G41" s="115">
        <v>4</v>
      </c>
      <c r="H41" s="179">
        <v>-3</v>
      </c>
    </row>
    <row r="42" spans="1:8" s="197" customFormat="1" x14ac:dyDescent="0.25">
      <c r="A42" s="196">
        <v>35</v>
      </c>
      <c r="B42" s="124" t="s">
        <v>349</v>
      </c>
      <c r="C42" s="115">
        <v>2</v>
      </c>
      <c r="D42" s="115">
        <v>4</v>
      </c>
      <c r="E42" s="179">
        <v>-2</v>
      </c>
      <c r="F42" s="115">
        <v>1</v>
      </c>
      <c r="G42" s="115">
        <v>3</v>
      </c>
      <c r="H42" s="179">
        <v>-2</v>
      </c>
    </row>
    <row r="43" spans="1:8" s="82" customFormat="1" ht="31.5" x14ac:dyDescent="0.25">
      <c r="A43" s="81">
        <v>36</v>
      </c>
      <c r="B43" s="124" t="s">
        <v>492</v>
      </c>
      <c r="C43" s="115">
        <v>2</v>
      </c>
      <c r="D43" s="115">
        <v>1</v>
      </c>
      <c r="E43" s="179">
        <v>1</v>
      </c>
      <c r="F43" s="115">
        <v>2</v>
      </c>
      <c r="G43" s="115">
        <v>0</v>
      </c>
      <c r="H43" s="179">
        <v>2</v>
      </c>
    </row>
    <row r="44" spans="1:8" s="197" customFormat="1" x14ac:dyDescent="0.25">
      <c r="A44" s="196">
        <v>37</v>
      </c>
      <c r="B44" s="124" t="s">
        <v>451</v>
      </c>
      <c r="C44" s="204">
        <v>2</v>
      </c>
      <c r="D44" s="204">
        <v>22</v>
      </c>
      <c r="E44" s="179">
        <v>-20</v>
      </c>
      <c r="F44" s="204">
        <v>2</v>
      </c>
      <c r="G44" s="204">
        <v>21</v>
      </c>
      <c r="H44" s="179">
        <v>-19</v>
      </c>
    </row>
    <row r="45" spans="1:8" s="197" customFormat="1" x14ac:dyDescent="0.25">
      <c r="A45" s="196">
        <v>38</v>
      </c>
      <c r="B45" s="124" t="s">
        <v>547</v>
      </c>
      <c r="C45" s="204">
        <v>2</v>
      </c>
      <c r="D45" s="204">
        <v>0</v>
      </c>
      <c r="E45" s="179">
        <v>2</v>
      </c>
      <c r="F45" s="204">
        <v>2</v>
      </c>
      <c r="G45" s="204">
        <v>0</v>
      </c>
      <c r="H45" s="179">
        <v>2</v>
      </c>
    </row>
    <row r="46" spans="1:8" x14ac:dyDescent="0.25">
      <c r="A46" s="81">
        <v>39</v>
      </c>
      <c r="B46" s="124" t="s">
        <v>178</v>
      </c>
      <c r="C46" s="204">
        <v>2</v>
      </c>
      <c r="D46" s="204">
        <v>10</v>
      </c>
      <c r="E46" s="179">
        <v>-8</v>
      </c>
      <c r="F46" s="204">
        <v>0</v>
      </c>
      <c r="G46" s="204">
        <v>6</v>
      </c>
      <c r="H46" s="179">
        <v>-6</v>
      </c>
    </row>
    <row r="47" spans="1:8" x14ac:dyDescent="0.25">
      <c r="A47" s="81">
        <v>40</v>
      </c>
      <c r="B47" s="124" t="s">
        <v>406</v>
      </c>
      <c r="C47" s="204">
        <v>2</v>
      </c>
      <c r="D47" s="204">
        <v>0</v>
      </c>
      <c r="E47" s="179">
        <v>2</v>
      </c>
      <c r="F47" s="204">
        <v>0</v>
      </c>
      <c r="G47" s="204">
        <v>0</v>
      </c>
      <c r="H47" s="179">
        <v>0</v>
      </c>
    </row>
    <row r="48" spans="1:8" s="197" customFormat="1" ht="29.25" customHeight="1" x14ac:dyDescent="0.25">
      <c r="A48" s="196">
        <v>41</v>
      </c>
      <c r="B48" s="124" t="s">
        <v>458</v>
      </c>
      <c r="C48" s="204">
        <v>2</v>
      </c>
      <c r="D48" s="204">
        <v>4</v>
      </c>
      <c r="E48" s="179">
        <v>-2</v>
      </c>
      <c r="F48" s="204">
        <v>0</v>
      </c>
      <c r="G48" s="204">
        <v>4</v>
      </c>
      <c r="H48" s="179">
        <v>-4</v>
      </c>
    </row>
    <row r="49" spans="1:8" s="197" customFormat="1" ht="32.25" customHeight="1" x14ac:dyDescent="0.25">
      <c r="A49" s="196">
        <v>42</v>
      </c>
      <c r="B49" s="124" t="s">
        <v>183</v>
      </c>
      <c r="C49" s="204">
        <v>2</v>
      </c>
      <c r="D49" s="204">
        <v>7</v>
      </c>
      <c r="E49" s="179">
        <v>-5</v>
      </c>
      <c r="F49" s="204">
        <v>1</v>
      </c>
      <c r="G49" s="204">
        <v>6</v>
      </c>
      <c r="H49" s="179">
        <v>-5</v>
      </c>
    </row>
    <row r="50" spans="1:8" s="197" customFormat="1" ht="31.5" x14ac:dyDescent="0.25">
      <c r="A50" s="196">
        <v>43</v>
      </c>
      <c r="B50" s="124" t="s">
        <v>460</v>
      </c>
      <c r="C50" s="204">
        <v>2</v>
      </c>
      <c r="D50" s="204">
        <v>25</v>
      </c>
      <c r="E50" s="179">
        <v>-23</v>
      </c>
      <c r="F50" s="204">
        <v>1</v>
      </c>
      <c r="G50" s="204">
        <v>22</v>
      </c>
      <c r="H50" s="179">
        <v>-21</v>
      </c>
    </row>
    <row r="51" spans="1:8" ht="110.25" x14ac:dyDescent="0.25">
      <c r="A51" s="81">
        <v>44</v>
      </c>
      <c r="B51" s="206" t="s">
        <v>438</v>
      </c>
      <c r="C51" s="204">
        <v>2</v>
      </c>
      <c r="D51" s="204">
        <v>66</v>
      </c>
      <c r="E51" s="179">
        <v>-64</v>
      </c>
      <c r="F51" s="204">
        <v>0</v>
      </c>
      <c r="G51" s="204">
        <v>51</v>
      </c>
      <c r="H51" s="179">
        <v>-51</v>
      </c>
    </row>
    <row r="52" spans="1:8" s="197" customFormat="1" x14ac:dyDescent="0.25">
      <c r="A52" s="196">
        <v>45</v>
      </c>
      <c r="B52" s="124" t="s">
        <v>407</v>
      </c>
      <c r="C52" s="204">
        <v>2</v>
      </c>
      <c r="D52" s="204">
        <v>1</v>
      </c>
      <c r="E52" s="179">
        <v>1</v>
      </c>
      <c r="F52" s="204">
        <v>0</v>
      </c>
      <c r="G52" s="204">
        <v>1</v>
      </c>
      <c r="H52" s="179">
        <v>-1</v>
      </c>
    </row>
    <row r="53" spans="1:8" s="197" customFormat="1" ht="31.5" x14ac:dyDescent="0.25">
      <c r="A53" s="196">
        <v>46</v>
      </c>
      <c r="B53" s="124" t="s">
        <v>143</v>
      </c>
      <c r="C53" s="204">
        <v>2</v>
      </c>
      <c r="D53" s="204">
        <v>177</v>
      </c>
      <c r="E53" s="179">
        <v>-175</v>
      </c>
      <c r="F53" s="204">
        <v>0</v>
      </c>
      <c r="G53" s="204">
        <v>142</v>
      </c>
      <c r="H53" s="179">
        <v>-142</v>
      </c>
    </row>
    <row r="54" spans="1:8" s="197" customFormat="1" ht="31.5" x14ac:dyDescent="0.25">
      <c r="A54" s="196">
        <v>47</v>
      </c>
      <c r="B54" s="124" t="s">
        <v>168</v>
      </c>
      <c r="C54" s="204">
        <v>2</v>
      </c>
      <c r="D54" s="204">
        <v>73</v>
      </c>
      <c r="E54" s="179">
        <v>-71</v>
      </c>
      <c r="F54" s="204">
        <v>0</v>
      </c>
      <c r="G54" s="204">
        <v>67</v>
      </c>
      <c r="H54" s="179">
        <v>-67</v>
      </c>
    </row>
    <row r="55" spans="1:8" s="197" customFormat="1" ht="63" x14ac:dyDescent="0.25">
      <c r="A55" s="196">
        <v>48</v>
      </c>
      <c r="B55" s="124" t="s">
        <v>464</v>
      </c>
      <c r="C55" s="204">
        <v>2</v>
      </c>
      <c r="D55" s="204">
        <v>332</v>
      </c>
      <c r="E55" s="179">
        <v>-330</v>
      </c>
      <c r="F55" s="204">
        <v>0</v>
      </c>
      <c r="G55" s="204">
        <v>274</v>
      </c>
      <c r="H55" s="179">
        <v>-274</v>
      </c>
    </row>
    <row r="56" spans="1:8" s="197" customFormat="1" ht="47.25" x14ac:dyDescent="0.25">
      <c r="A56" s="196">
        <v>49</v>
      </c>
      <c r="B56" s="124" t="s">
        <v>163</v>
      </c>
      <c r="C56" s="204">
        <v>2</v>
      </c>
      <c r="D56" s="204">
        <v>20</v>
      </c>
      <c r="E56" s="179">
        <v>-18</v>
      </c>
      <c r="F56" s="204">
        <v>0</v>
      </c>
      <c r="G56" s="204">
        <v>18</v>
      </c>
      <c r="H56" s="179">
        <v>-18</v>
      </c>
    </row>
    <row r="57" spans="1:8" ht="63" x14ac:dyDescent="0.25">
      <c r="A57" s="81">
        <v>50</v>
      </c>
      <c r="B57" s="205" t="s">
        <v>499</v>
      </c>
      <c r="C57" s="204">
        <v>2</v>
      </c>
      <c r="D57" s="204">
        <v>0</v>
      </c>
      <c r="E57" s="179">
        <v>2</v>
      </c>
      <c r="F57" s="204">
        <v>0</v>
      </c>
      <c r="G57" s="204">
        <v>0</v>
      </c>
      <c r="H57" s="179">
        <v>0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honeticPr fontId="63" type="noConversion"/>
  <printOptions horizontalCentered="1"/>
  <pageMargins left="0.15748031496062992" right="0.15748031496062992" top="0.47244094488188981" bottom="0" header="0.51181102362204722" footer="0.51181102362204722"/>
  <pageSetup paperSize="9" scale="82" orientation="portrait" r:id="rId1"/>
  <headerFooter alignWithMargins="0"/>
  <rowBreaks count="1" manualBreakCount="1">
    <brk id="32" min="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119"/>
  <sheetViews>
    <sheetView zoomScaleSheetLayoutView="80" workbookViewId="0">
      <selection activeCell="I115" sqref="I115"/>
    </sheetView>
  </sheetViews>
  <sheetFormatPr defaultColWidth="8.85546875" defaultRowHeight="12.75" x14ac:dyDescent="0.2"/>
  <cols>
    <col min="1" max="1" width="36.28515625" style="87" customWidth="1"/>
    <col min="2" max="2" width="10.5703125" style="97" customWidth="1"/>
    <col min="3" max="3" width="12.28515625" style="97" customWidth="1"/>
    <col min="4" max="4" width="12.5703125" style="98" customWidth="1"/>
    <col min="5" max="5" width="10.42578125" style="97" customWidth="1"/>
    <col min="6" max="6" width="12.140625" style="97" customWidth="1"/>
    <col min="7" max="7" width="12.42578125" style="98" customWidth="1"/>
    <col min="8" max="8" width="8.85546875" style="87"/>
    <col min="9" max="9" width="64" style="87" customWidth="1"/>
    <col min="10" max="16384" width="8.85546875" style="87"/>
  </cols>
  <sheetData>
    <row r="1" spans="1:13" s="85" customFormat="1" ht="22.5" customHeight="1" x14ac:dyDescent="0.3">
      <c r="A1" s="369" t="s">
        <v>96</v>
      </c>
      <c r="B1" s="369"/>
      <c r="C1" s="369"/>
      <c r="D1" s="369"/>
      <c r="E1" s="369"/>
      <c r="F1" s="369"/>
      <c r="G1" s="369"/>
    </row>
    <row r="2" spans="1:13" s="85" customFormat="1" ht="20.25" x14ac:dyDescent="0.3">
      <c r="A2" s="370" t="s">
        <v>97</v>
      </c>
      <c r="B2" s="370"/>
      <c r="C2" s="370"/>
      <c r="D2" s="370"/>
      <c r="E2" s="370"/>
      <c r="F2" s="370"/>
      <c r="G2" s="370"/>
    </row>
    <row r="4" spans="1:13" s="86" customFormat="1" ht="33" customHeight="1" x14ac:dyDescent="0.2">
      <c r="A4" s="364" t="s">
        <v>90</v>
      </c>
      <c r="B4" s="365" t="s">
        <v>514</v>
      </c>
      <c r="C4" s="365"/>
      <c r="D4" s="365"/>
      <c r="E4" s="367" t="s">
        <v>513</v>
      </c>
      <c r="F4" s="367"/>
      <c r="G4" s="367"/>
    </row>
    <row r="5" spans="1:13" ht="18.600000000000001" customHeight="1" x14ac:dyDescent="0.2">
      <c r="A5" s="364"/>
      <c r="B5" s="372" t="s">
        <v>1</v>
      </c>
      <c r="C5" s="372" t="s">
        <v>91</v>
      </c>
      <c r="D5" s="372" t="s">
        <v>92</v>
      </c>
      <c r="E5" s="372" t="s">
        <v>103</v>
      </c>
      <c r="F5" s="372" t="s">
        <v>104</v>
      </c>
      <c r="G5" s="372" t="s">
        <v>92</v>
      </c>
    </row>
    <row r="6" spans="1:13" ht="52.15" customHeight="1" x14ac:dyDescent="0.2">
      <c r="A6" s="364"/>
      <c r="B6" s="372"/>
      <c r="C6" s="372"/>
      <c r="D6" s="372"/>
      <c r="E6" s="372"/>
      <c r="F6" s="372"/>
      <c r="G6" s="372"/>
    </row>
    <row r="7" spans="1:13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 x14ac:dyDescent="0.2">
      <c r="A8" s="371" t="s">
        <v>98</v>
      </c>
      <c r="B8" s="371"/>
      <c r="C8" s="371"/>
      <c r="D8" s="371"/>
      <c r="E8" s="371"/>
      <c r="F8" s="371"/>
      <c r="G8" s="371"/>
      <c r="M8" s="90"/>
    </row>
    <row r="9" spans="1:13" ht="15.75" x14ac:dyDescent="0.2">
      <c r="A9" s="131" t="s">
        <v>159</v>
      </c>
      <c r="B9" s="115">
        <v>11</v>
      </c>
      <c r="C9" s="115">
        <v>50</v>
      </c>
      <c r="D9" s="179">
        <v>-39</v>
      </c>
      <c r="E9" s="115">
        <v>8</v>
      </c>
      <c r="F9" s="115">
        <v>42</v>
      </c>
      <c r="G9" s="179">
        <v>-34</v>
      </c>
      <c r="M9" s="90"/>
    </row>
    <row r="10" spans="1:13" ht="15.75" x14ac:dyDescent="0.2">
      <c r="A10" s="131" t="s">
        <v>328</v>
      </c>
      <c r="B10" s="115">
        <v>4</v>
      </c>
      <c r="C10" s="115">
        <v>13</v>
      </c>
      <c r="D10" s="179">
        <v>-9</v>
      </c>
      <c r="E10" s="115">
        <v>2</v>
      </c>
      <c r="F10" s="115">
        <v>12</v>
      </c>
      <c r="G10" s="179">
        <v>-10</v>
      </c>
    </row>
    <row r="11" spans="1:13" ht="15.75" x14ac:dyDescent="0.2">
      <c r="A11" s="131" t="s">
        <v>310</v>
      </c>
      <c r="B11" s="115">
        <v>3</v>
      </c>
      <c r="C11" s="115">
        <v>10</v>
      </c>
      <c r="D11" s="179">
        <v>-7</v>
      </c>
      <c r="E11" s="115">
        <v>2</v>
      </c>
      <c r="F11" s="115">
        <v>8</v>
      </c>
      <c r="G11" s="179">
        <v>-6</v>
      </c>
    </row>
    <row r="12" spans="1:13" ht="15.75" x14ac:dyDescent="0.2">
      <c r="A12" s="131" t="s">
        <v>328</v>
      </c>
      <c r="B12" s="115">
        <v>3</v>
      </c>
      <c r="C12" s="115">
        <v>7</v>
      </c>
      <c r="D12" s="179">
        <v>-4</v>
      </c>
      <c r="E12" s="115">
        <v>1</v>
      </c>
      <c r="F12" s="115">
        <v>6</v>
      </c>
      <c r="G12" s="179">
        <v>-5</v>
      </c>
    </row>
    <row r="13" spans="1:13" ht="15.75" x14ac:dyDescent="0.2">
      <c r="A13" s="131" t="s">
        <v>402</v>
      </c>
      <c r="B13" s="115">
        <v>2</v>
      </c>
      <c r="C13" s="115">
        <v>1</v>
      </c>
      <c r="D13" s="179">
        <v>1</v>
      </c>
      <c r="E13" s="115">
        <v>0</v>
      </c>
      <c r="F13" s="115">
        <v>0</v>
      </c>
      <c r="G13" s="179">
        <v>0</v>
      </c>
    </row>
    <row r="14" spans="1:13" ht="15.75" x14ac:dyDescent="0.2">
      <c r="A14" s="131" t="s">
        <v>403</v>
      </c>
      <c r="B14" s="115">
        <v>2</v>
      </c>
      <c r="C14" s="115">
        <v>0</v>
      </c>
      <c r="D14" s="179">
        <v>2</v>
      </c>
      <c r="E14" s="115">
        <v>0</v>
      </c>
      <c r="F14" s="115">
        <v>0</v>
      </c>
      <c r="G14" s="179">
        <v>0</v>
      </c>
    </row>
    <row r="15" spans="1:13" ht="15.75" x14ac:dyDescent="0.2">
      <c r="A15" s="131" t="s">
        <v>431</v>
      </c>
      <c r="B15" s="115">
        <v>1</v>
      </c>
      <c r="C15" s="115">
        <v>7</v>
      </c>
      <c r="D15" s="179">
        <v>-6</v>
      </c>
      <c r="E15" s="115">
        <v>0</v>
      </c>
      <c r="F15" s="115">
        <v>7</v>
      </c>
      <c r="G15" s="179">
        <v>-7</v>
      </c>
    </row>
    <row r="16" spans="1:13" ht="47.25" x14ac:dyDescent="0.2">
      <c r="A16" s="131" t="s">
        <v>487</v>
      </c>
      <c r="B16" s="115">
        <v>1</v>
      </c>
      <c r="C16" s="115">
        <v>0</v>
      </c>
      <c r="D16" s="179">
        <v>1</v>
      </c>
      <c r="E16" s="115">
        <v>1</v>
      </c>
      <c r="F16" s="115">
        <v>0</v>
      </c>
      <c r="G16" s="179">
        <v>1</v>
      </c>
    </row>
    <row r="17" spans="1:7" ht="15.75" x14ac:dyDescent="0.2">
      <c r="A17" s="131" t="s">
        <v>543</v>
      </c>
      <c r="B17" s="115">
        <v>1</v>
      </c>
      <c r="C17" s="115">
        <v>1</v>
      </c>
      <c r="D17" s="179">
        <v>0</v>
      </c>
      <c r="E17" s="115">
        <v>1</v>
      </c>
      <c r="F17" s="115">
        <v>1</v>
      </c>
      <c r="G17" s="179">
        <v>0</v>
      </c>
    </row>
    <row r="18" spans="1:7" ht="15.75" x14ac:dyDescent="0.2">
      <c r="A18" s="131" t="s">
        <v>488</v>
      </c>
      <c r="B18" s="115">
        <v>1</v>
      </c>
      <c r="C18" s="115">
        <v>0</v>
      </c>
      <c r="D18" s="179">
        <v>1</v>
      </c>
      <c r="E18" s="115">
        <v>0</v>
      </c>
      <c r="F18" s="115">
        <v>0</v>
      </c>
      <c r="G18" s="179">
        <v>0</v>
      </c>
    </row>
    <row r="19" spans="1:7" ht="47.25" x14ac:dyDescent="0.2">
      <c r="A19" s="131" t="s">
        <v>401</v>
      </c>
      <c r="B19" s="115">
        <v>1</v>
      </c>
      <c r="C19" s="115">
        <v>0</v>
      </c>
      <c r="D19" s="179">
        <v>1</v>
      </c>
      <c r="E19" s="115">
        <v>0</v>
      </c>
      <c r="F19" s="115">
        <v>0</v>
      </c>
      <c r="G19" s="179">
        <v>0</v>
      </c>
    </row>
    <row r="20" spans="1:7" ht="15.75" x14ac:dyDescent="0.2">
      <c r="A20" s="131" t="s">
        <v>544</v>
      </c>
      <c r="B20" s="115">
        <v>1</v>
      </c>
      <c r="C20" s="115">
        <v>0</v>
      </c>
      <c r="D20" s="179">
        <v>1</v>
      </c>
      <c r="E20" s="115">
        <v>1</v>
      </c>
      <c r="F20" s="115">
        <v>0</v>
      </c>
      <c r="G20" s="179">
        <v>1</v>
      </c>
    </row>
    <row r="21" spans="1:7" ht="15.75" x14ac:dyDescent="0.2">
      <c r="A21" s="128" t="s">
        <v>489</v>
      </c>
      <c r="B21" s="115">
        <v>1</v>
      </c>
      <c r="C21" s="115">
        <v>0</v>
      </c>
      <c r="D21" s="179">
        <v>1</v>
      </c>
      <c r="E21" s="115">
        <v>0</v>
      </c>
      <c r="F21" s="115">
        <v>0</v>
      </c>
      <c r="G21" s="179">
        <v>0</v>
      </c>
    </row>
    <row r="22" spans="1:7" ht="31.5" x14ac:dyDescent="0.2">
      <c r="A22" s="128" t="s">
        <v>490</v>
      </c>
      <c r="B22" s="115">
        <v>1</v>
      </c>
      <c r="C22" s="115">
        <v>4</v>
      </c>
      <c r="D22" s="179">
        <v>-3</v>
      </c>
      <c r="E22" s="115">
        <v>1</v>
      </c>
      <c r="F22" s="115">
        <v>3</v>
      </c>
      <c r="G22" s="179">
        <v>-2</v>
      </c>
    </row>
    <row r="23" spans="1:7" ht="31.5" x14ac:dyDescent="0.2">
      <c r="A23" s="128" t="s">
        <v>491</v>
      </c>
      <c r="B23" s="115">
        <v>1</v>
      </c>
      <c r="C23" s="115">
        <v>0</v>
      </c>
      <c r="D23" s="179">
        <v>1</v>
      </c>
      <c r="E23" s="115">
        <v>0</v>
      </c>
      <c r="F23" s="115">
        <v>0</v>
      </c>
      <c r="G23" s="179">
        <v>0</v>
      </c>
    </row>
    <row r="24" spans="1:7" ht="38.450000000000003" customHeight="1" x14ac:dyDescent="0.2">
      <c r="A24" s="371" t="s">
        <v>36</v>
      </c>
      <c r="B24" s="371"/>
      <c r="C24" s="371"/>
      <c r="D24" s="371"/>
      <c r="E24" s="371"/>
      <c r="F24" s="371"/>
      <c r="G24" s="371"/>
    </row>
    <row r="25" spans="1:7" ht="31.5" x14ac:dyDescent="0.2">
      <c r="A25" s="91" t="s">
        <v>433</v>
      </c>
      <c r="B25" s="99">
        <v>31</v>
      </c>
      <c r="C25" s="99">
        <v>88</v>
      </c>
      <c r="D25" s="105">
        <v>-57</v>
      </c>
      <c r="E25" s="99">
        <v>16</v>
      </c>
      <c r="F25" s="99">
        <v>71</v>
      </c>
      <c r="G25" s="105">
        <v>-55</v>
      </c>
    </row>
    <row r="26" spans="1:7" ht="15.75" x14ac:dyDescent="0.2">
      <c r="A26" s="92" t="s">
        <v>164</v>
      </c>
      <c r="B26" s="99">
        <v>9</v>
      </c>
      <c r="C26" s="99">
        <v>28</v>
      </c>
      <c r="D26" s="105">
        <v>-19</v>
      </c>
      <c r="E26" s="99">
        <v>4</v>
      </c>
      <c r="F26" s="99">
        <v>22</v>
      </c>
      <c r="G26" s="105">
        <v>-18</v>
      </c>
    </row>
    <row r="27" spans="1:7" ht="15.75" x14ac:dyDescent="0.2">
      <c r="A27" s="92" t="s">
        <v>449</v>
      </c>
      <c r="B27" s="99">
        <v>6</v>
      </c>
      <c r="C27" s="99">
        <v>18</v>
      </c>
      <c r="D27" s="105">
        <v>-12</v>
      </c>
      <c r="E27" s="99">
        <v>4</v>
      </c>
      <c r="F27" s="99">
        <v>14</v>
      </c>
      <c r="G27" s="105">
        <v>-10</v>
      </c>
    </row>
    <row r="28" spans="1:7" ht="15.75" x14ac:dyDescent="0.2">
      <c r="A28" s="92" t="s">
        <v>166</v>
      </c>
      <c r="B28" s="99">
        <v>5</v>
      </c>
      <c r="C28" s="99">
        <v>11</v>
      </c>
      <c r="D28" s="105">
        <v>-6</v>
      </c>
      <c r="E28" s="99">
        <v>2</v>
      </c>
      <c r="F28" s="99">
        <v>8</v>
      </c>
      <c r="G28" s="105">
        <v>-6</v>
      </c>
    </row>
    <row r="29" spans="1:7" ht="15.75" x14ac:dyDescent="0.2">
      <c r="A29" s="92" t="s">
        <v>176</v>
      </c>
      <c r="B29" s="99">
        <v>5</v>
      </c>
      <c r="C29" s="99">
        <v>13</v>
      </c>
      <c r="D29" s="105">
        <v>-8</v>
      </c>
      <c r="E29" s="99">
        <v>3</v>
      </c>
      <c r="F29" s="99">
        <v>11</v>
      </c>
      <c r="G29" s="105">
        <v>-8</v>
      </c>
    </row>
    <row r="30" spans="1:7" ht="15.75" x14ac:dyDescent="0.2">
      <c r="A30" s="92" t="s">
        <v>545</v>
      </c>
      <c r="B30" s="99">
        <v>4</v>
      </c>
      <c r="C30" s="99">
        <v>0</v>
      </c>
      <c r="D30" s="105">
        <v>4</v>
      </c>
      <c r="E30" s="99">
        <v>4</v>
      </c>
      <c r="F30" s="99">
        <v>0</v>
      </c>
      <c r="G30" s="105">
        <v>4</v>
      </c>
    </row>
    <row r="31" spans="1:7" ht="15.75" x14ac:dyDescent="0.2">
      <c r="A31" s="92" t="s">
        <v>546</v>
      </c>
      <c r="B31" s="99">
        <v>3</v>
      </c>
      <c r="C31" s="99">
        <v>3</v>
      </c>
      <c r="D31" s="105">
        <v>0</v>
      </c>
      <c r="E31" s="99">
        <v>2</v>
      </c>
      <c r="F31" s="99">
        <v>3</v>
      </c>
      <c r="G31" s="105">
        <v>-1</v>
      </c>
    </row>
    <row r="32" spans="1:7" ht="15.75" x14ac:dyDescent="0.2">
      <c r="A32" s="92" t="s">
        <v>342</v>
      </c>
      <c r="B32" s="99">
        <v>2</v>
      </c>
      <c r="C32" s="99">
        <v>4</v>
      </c>
      <c r="D32" s="105">
        <v>-2</v>
      </c>
      <c r="E32" s="99">
        <v>1</v>
      </c>
      <c r="F32" s="99">
        <v>4</v>
      </c>
      <c r="G32" s="105">
        <v>-3</v>
      </c>
    </row>
    <row r="33" spans="1:7" ht="15.75" x14ac:dyDescent="0.2">
      <c r="A33" s="93" t="s">
        <v>349</v>
      </c>
      <c r="B33" s="99">
        <v>2</v>
      </c>
      <c r="C33" s="99">
        <v>4</v>
      </c>
      <c r="D33" s="105">
        <v>-2</v>
      </c>
      <c r="E33" s="99">
        <v>1</v>
      </c>
      <c r="F33" s="99">
        <v>3</v>
      </c>
      <c r="G33" s="105">
        <v>-2</v>
      </c>
    </row>
    <row r="34" spans="1:7" ht="31.5" x14ac:dyDescent="0.2">
      <c r="A34" s="93" t="s">
        <v>492</v>
      </c>
      <c r="B34" s="99">
        <v>2</v>
      </c>
      <c r="C34" s="99">
        <v>1</v>
      </c>
      <c r="D34" s="105">
        <v>1</v>
      </c>
      <c r="E34" s="99">
        <v>2</v>
      </c>
      <c r="F34" s="99">
        <v>0</v>
      </c>
      <c r="G34" s="105">
        <v>2</v>
      </c>
    </row>
    <row r="35" spans="1:7" ht="15.75" x14ac:dyDescent="0.2">
      <c r="A35" s="93" t="s">
        <v>451</v>
      </c>
      <c r="B35" s="99">
        <v>2</v>
      </c>
      <c r="C35" s="99">
        <v>22</v>
      </c>
      <c r="D35" s="105">
        <v>-20</v>
      </c>
      <c r="E35" s="99">
        <v>2</v>
      </c>
      <c r="F35" s="99">
        <v>21</v>
      </c>
      <c r="G35" s="105">
        <v>-19</v>
      </c>
    </row>
    <row r="36" spans="1:7" ht="15.75" x14ac:dyDescent="0.2">
      <c r="A36" s="93" t="s">
        <v>547</v>
      </c>
      <c r="B36" s="99">
        <v>2</v>
      </c>
      <c r="C36" s="99">
        <v>0</v>
      </c>
      <c r="D36" s="105">
        <v>2</v>
      </c>
      <c r="E36" s="99">
        <v>2</v>
      </c>
      <c r="F36" s="99">
        <v>0</v>
      </c>
      <c r="G36" s="105">
        <v>2</v>
      </c>
    </row>
    <row r="37" spans="1:7" ht="15.75" x14ac:dyDescent="0.2">
      <c r="A37" s="93" t="s">
        <v>178</v>
      </c>
      <c r="B37" s="99">
        <v>2</v>
      </c>
      <c r="C37" s="99">
        <v>10</v>
      </c>
      <c r="D37" s="105">
        <v>-8</v>
      </c>
      <c r="E37" s="99">
        <v>0</v>
      </c>
      <c r="F37" s="99">
        <v>6</v>
      </c>
      <c r="G37" s="105">
        <v>-6</v>
      </c>
    </row>
    <row r="38" spans="1:7" ht="15.75" x14ac:dyDescent="0.2">
      <c r="A38" s="93" t="s">
        <v>476</v>
      </c>
      <c r="B38" s="99">
        <v>1</v>
      </c>
      <c r="C38" s="99">
        <v>6</v>
      </c>
      <c r="D38" s="105">
        <v>-5</v>
      </c>
      <c r="E38" s="99">
        <v>1</v>
      </c>
      <c r="F38" s="99">
        <v>5</v>
      </c>
      <c r="G38" s="105">
        <v>-4</v>
      </c>
    </row>
    <row r="39" spans="1:7" ht="31.5" x14ac:dyDescent="0.2">
      <c r="A39" s="93" t="s">
        <v>404</v>
      </c>
      <c r="B39" s="99">
        <v>1</v>
      </c>
      <c r="C39" s="99">
        <v>1</v>
      </c>
      <c r="D39" s="105">
        <v>0</v>
      </c>
      <c r="E39" s="99">
        <v>1</v>
      </c>
      <c r="F39" s="99">
        <v>0</v>
      </c>
      <c r="G39" s="105">
        <v>1</v>
      </c>
    </row>
    <row r="40" spans="1:7" ht="38.450000000000003" customHeight="1" x14ac:dyDescent="0.2">
      <c r="A40" s="371" t="s">
        <v>37</v>
      </c>
      <c r="B40" s="371"/>
      <c r="C40" s="371"/>
      <c r="D40" s="371"/>
      <c r="E40" s="371"/>
      <c r="F40" s="371"/>
      <c r="G40" s="371"/>
    </row>
    <row r="41" spans="1:7" ht="15.75" x14ac:dyDescent="0.2">
      <c r="A41" s="91" t="s">
        <v>136</v>
      </c>
      <c r="B41" s="99">
        <v>17</v>
      </c>
      <c r="C41" s="99">
        <v>133</v>
      </c>
      <c r="D41" s="105">
        <v>-116</v>
      </c>
      <c r="E41" s="99">
        <v>6</v>
      </c>
      <c r="F41" s="99">
        <v>102</v>
      </c>
      <c r="G41" s="105">
        <v>-96</v>
      </c>
    </row>
    <row r="42" spans="1:7" ht="15.75" x14ac:dyDescent="0.2">
      <c r="A42" s="92" t="s">
        <v>454</v>
      </c>
      <c r="B42" s="99">
        <v>6</v>
      </c>
      <c r="C42" s="99">
        <v>32</v>
      </c>
      <c r="D42" s="105">
        <v>-26</v>
      </c>
      <c r="E42" s="99">
        <v>4</v>
      </c>
      <c r="F42" s="99">
        <v>27</v>
      </c>
      <c r="G42" s="105">
        <v>-23</v>
      </c>
    </row>
    <row r="43" spans="1:7" ht="15.75" x14ac:dyDescent="0.2">
      <c r="A43" s="92" t="s">
        <v>181</v>
      </c>
      <c r="B43" s="99">
        <v>5</v>
      </c>
      <c r="C43" s="99">
        <v>8</v>
      </c>
      <c r="D43" s="105">
        <v>-3</v>
      </c>
      <c r="E43" s="99">
        <v>1</v>
      </c>
      <c r="F43" s="99">
        <v>7</v>
      </c>
      <c r="G43" s="105">
        <v>-6</v>
      </c>
    </row>
    <row r="44" spans="1:7" ht="15.75" x14ac:dyDescent="0.2">
      <c r="A44" s="92" t="s">
        <v>182</v>
      </c>
      <c r="B44" s="99">
        <v>5</v>
      </c>
      <c r="C44" s="99">
        <v>9</v>
      </c>
      <c r="D44" s="105">
        <v>-4</v>
      </c>
      <c r="E44" s="99">
        <v>2</v>
      </c>
      <c r="F44" s="99">
        <v>8</v>
      </c>
      <c r="G44" s="105">
        <v>-6</v>
      </c>
    </row>
    <row r="45" spans="1:7" ht="31.5" x14ac:dyDescent="0.2">
      <c r="A45" s="92" t="s">
        <v>493</v>
      </c>
      <c r="B45" s="99">
        <v>4</v>
      </c>
      <c r="C45" s="99">
        <v>0</v>
      </c>
      <c r="D45" s="105">
        <v>4</v>
      </c>
      <c r="E45" s="99">
        <v>4</v>
      </c>
      <c r="F45" s="99">
        <v>0</v>
      </c>
      <c r="G45" s="105">
        <v>4</v>
      </c>
    </row>
    <row r="46" spans="1:7" ht="15.75" x14ac:dyDescent="0.2">
      <c r="A46" s="92" t="s">
        <v>144</v>
      </c>
      <c r="B46" s="99">
        <v>4</v>
      </c>
      <c r="C46" s="99">
        <v>29</v>
      </c>
      <c r="D46" s="105">
        <v>-25</v>
      </c>
      <c r="E46" s="99">
        <v>0</v>
      </c>
      <c r="F46" s="99">
        <v>22</v>
      </c>
      <c r="G46" s="105">
        <v>-22</v>
      </c>
    </row>
    <row r="47" spans="1:7" ht="15.75" x14ac:dyDescent="0.2">
      <c r="A47" s="92" t="s">
        <v>406</v>
      </c>
      <c r="B47" s="99">
        <v>2</v>
      </c>
      <c r="C47" s="99">
        <v>0</v>
      </c>
      <c r="D47" s="105">
        <v>2</v>
      </c>
      <c r="E47" s="99">
        <v>0</v>
      </c>
      <c r="F47" s="99">
        <v>0</v>
      </c>
      <c r="G47" s="105">
        <v>0</v>
      </c>
    </row>
    <row r="48" spans="1:7" ht="31.5" x14ac:dyDescent="0.2">
      <c r="A48" s="92" t="s">
        <v>458</v>
      </c>
      <c r="B48" s="99">
        <v>2</v>
      </c>
      <c r="C48" s="99">
        <v>4</v>
      </c>
      <c r="D48" s="105">
        <v>-2</v>
      </c>
      <c r="E48" s="99">
        <v>0</v>
      </c>
      <c r="F48" s="99">
        <v>4</v>
      </c>
      <c r="G48" s="105">
        <v>-4</v>
      </c>
    </row>
    <row r="49" spans="1:7" ht="15.75" x14ac:dyDescent="0.2">
      <c r="A49" s="92" t="s">
        <v>183</v>
      </c>
      <c r="B49" s="99">
        <v>2</v>
      </c>
      <c r="C49" s="99">
        <v>7</v>
      </c>
      <c r="D49" s="105">
        <v>-5</v>
      </c>
      <c r="E49" s="99">
        <v>1</v>
      </c>
      <c r="F49" s="99">
        <v>6</v>
      </c>
      <c r="G49" s="105">
        <v>-5</v>
      </c>
    </row>
    <row r="50" spans="1:7" ht="15.75" x14ac:dyDescent="0.2">
      <c r="A50" s="92" t="s">
        <v>548</v>
      </c>
      <c r="B50" s="99">
        <v>1</v>
      </c>
      <c r="C50" s="99">
        <v>1</v>
      </c>
      <c r="D50" s="105">
        <v>0</v>
      </c>
      <c r="E50" s="99">
        <v>1</v>
      </c>
      <c r="F50" s="99">
        <v>1</v>
      </c>
      <c r="G50" s="105">
        <v>0</v>
      </c>
    </row>
    <row r="51" spans="1:7" ht="15.75" x14ac:dyDescent="0.2">
      <c r="A51" s="92" t="s">
        <v>356</v>
      </c>
      <c r="B51" s="99">
        <v>1</v>
      </c>
      <c r="C51" s="99">
        <v>2</v>
      </c>
      <c r="D51" s="105">
        <v>-1</v>
      </c>
      <c r="E51" s="99">
        <v>0</v>
      </c>
      <c r="F51" s="99">
        <v>2</v>
      </c>
      <c r="G51" s="105">
        <v>-2</v>
      </c>
    </row>
    <row r="52" spans="1:7" ht="15.75" x14ac:dyDescent="0.2">
      <c r="A52" s="92" t="s">
        <v>325</v>
      </c>
      <c r="B52" s="99">
        <v>1</v>
      </c>
      <c r="C52" s="99">
        <v>3</v>
      </c>
      <c r="D52" s="105">
        <v>-2</v>
      </c>
      <c r="E52" s="99">
        <v>0</v>
      </c>
      <c r="F52" s="99">
        <v>2</v>
      </c>
      <c r="G52" s="105">
        <v>-2</v>
      </c>
    </row>
    <row r="53" spans="1:7" ht="15.75" x14ac:dyDescent="0.2">
      <c r="A53" s="92" t="s">
        <v>549</v>
      </c>
      <c r="B53" s="99">
        <v>1</v>
      </c>
      <c r="C53" s="99">
        <v>0</v>
      </c>
      <c r="D53" s="105">
        <v>1</v>
      </c>
      <c r="E53" s="99">
        <v>1</v>
      </c>
      <c r="F53" s="99">
        <v>0</v>
      </c>
      <c r="G53" s="105">
        <v>1</v>
      </c>
    </row>
    <row r="54" spans="1:7" ht="15.75" x14ac:dyDescent="0.2">
      <c r="A54" s="93" t="s">
        <v>494</v>
      </c>
      <c r="B54" s="99">
        <v>1</v>
      </c>
      <c r="C54" s="99">
        <v>1</v>
      </c>
      <c r="D54" s="105">
        <v>0</v>
      </c>
      <c r="E54" s="99">
        <v>0</v>
      </c>
      <c r="F54" s="99">
        <v>1</v>
      </c>
      <c r="G54" s="105">
        <v>-1</v>
      </c>
    </row>
    <row r="55" spans="1:7" ht="31.5" x14ac:dyDescent="0.2">
      <c r="A55" s="93" t="s">
        <v>550</v>
      </c>
      <c r="B55" s="99">
        <v>1</v>
      </c>
      <c r="C55" s="99">
        <v>0</v>
      </c>
      <c r="D55" s="105">
        <v>1</v>
      </c>
      <c r="E55" s="99">
        <v>0</v>
      </c>
      <c r="F55" s="99">
        <v>0</v>
      </c>
      <c r="G55" s="105">
        <v>0</v>
      </c>
    </row>
    <row r="56" spans="1:7" ht="38.450000000000003" customHeight="1" x14ac:dyDescent="0.2">
      <c r="A56" s="371" t="s">
        <v>38</v>
      </c>
      <c r="B56" s="371"/>
      <c r="C56" s="371"/>
      <c r="D56" s="371"/>
      <c r="E56" s="371"/>
      <c r="F56" s="371"/>
      <c r="G56" s="371"/>
    </row>
    <row r="57" spans="1:7" ht="15.75" x14ac:dyDescent="0.2">
      <c r="A57" s="91" t="s">
        <v>437</v>
      </c>
      <c r="B57" s="99">
        <v>15</v>
      </c>
      <c r="C57" s="99">
        <v>73</v>
      </c>
      <c r="D57" s="105">
        <v>-58</v>
      </c>
      <c r="E57" s="99">
        <v>1</v>
      </c>
      <c r="F57" s="99">
        <v>63</v>
      </c>
      <c r="G57" s="105">
        <v>-62</v>
      </c>
    </row>
    <row r="58" spans="1:7" ht="15.75" x14ac:dyDescent="0.2">
      <c r="A58" s="92" t="s">
        <v>187</v>
      </c>
      <c r="B58" s="99">
        <v>9</v>
      </c>
      <c r="C58" s="99">
        <v>25</v>
      </c>
      <c r="D58" s="105">
        <v>-16</v>
      </c>
      <c r="E58" s="99">
        <v>3</v>
      </c>
      <c r="F58" s="99">
        <v>19</v>
      </c>
      <c r="G58" s="105">
        <v>-16</v>
      </c>
    </row>
    <row r="59" spans="1:7" ht="15.75" x14ac:dyDescent="0.2">
      <c r="A59" s="92" t="s">
        <v>261</v>
      </c>
      <c r="B59" s="99">
        <v>5</v>
      </c>
      <c r="C59" s="99">
        <v>9</v>
      </c>
      <c r="D59" s="105">
        <v>-4</v>
      </c>
      <c r="E59" s="99">
        <v>2</v>
      </c>
      <c r="F59" s="99">
        <v>9</v>
      </c>
      <c r="G59" s="105">
        <v>-7</v>
      </c>
    </row>
    <row r="60" spans="1:7" ht="15.75" x14ac:dyDescent="0.2">
      <c r="A60" s="92" t="s">
        <v>167</v>
      </c>
      <c r="B60" s="99">
        <v>4</v>
      </c>
      <c r="C60" s="99">
        <v>16</v>
      </c>
      <c r="D60" s="105">
        <v>-12</v>
      </c>
      <c r="E60" s="99">
        <v>0</v>
      </c>
      <c r="F60" s="99">
        <v>13</v>
      </c>
      <c r="G60" s="105">
        <v>-13</v>
      </c>
    </row>
    <row r="61" spans="1:7" ht="15.75" x14ac:dyDescent="0.2">
      <c r="A61" s="92" t="s">
        <v>460</v>
      </c>
      <c r="B61" s="99">
        <v>2</v>
      </c>
      <c r="C61" s="99">
        <v>25</v>
      </c>
      <c r="D61" s="105">
        <v>-23</v>
      </c>
      <c r="E61" s="99">
        <v>1</v>
      </c>
      <c r="F61" s="99">
        <v>22</v>
      </c>
      <c r="G61" s="105">
        <v>-21</v>
      </c>
    </row>
    <row r="62" spans="1:7" ht="15.75" x14ac:dyDescent="0.2">
      <c r="A62" s="92" t="s">
        <v>186</v>
      </c>
      <c r="B62" s="99">
        <v>1</v>
      </c>
      <c r="C62" s="99">
        <v>22</v>
      </c>
      <c r="D62" s="105">
        <v>-21</v>
      </c>
      <c r="E62" s="99">
        <v>1</v>
      </c>
      <c r="F62" s="99">
        <v>18</v>
      </c>
      <c r="G62" s="105">
        <v>-17</v>
      </c>
    </row>
    <row r="63" spans="1:7" ht="31.5" x14ac:dyDescent="0.2">
      <c r="A63" s="92" t="s">
        <v>495</v>
      </c>
      <c r="B63" s="99">
        <v>1</v>
      </c>
      <c r="C63" s="99">
        <v>0</v>
      </c>
      <c r="D63" s="105">
        <v>1</v>
      </c>
      <c r="E63" s="99">
        <v>0</v>
      </c>
      <c r="F63" s="99">
        <v>0</v>
      </c>
      <c r="G63" s="105">
        <v>0</v>
      </c>
    </row>
    <row r="64" spans="1:7" ht="15.75" x14ac:dyDescent="0.2">
      <c r="A64" s="92" t="s">
        <v>368</v>
      </c>
      <c r="B64" s="99">
        <v>1</v>
      </c>
      <c r="C64" s="99">
        <v>2</v>
      </c>
      <c r="D64" s="105">
        <v>-1</v>
      </c>
      <c r="E64" s="99">
        <v>0</v>
      </c>
      <c r="F64" s="99">
        <v>2</v>
      </c>
      <c r="G64" s="105">
        <v>-2</v>
      </c>
    </row>
    <row r="65" spans="1:7" ht="31.5" x14ac:dyDescent="0.2">
      <c r="A65" s="92" t="s">
        <v>496</v>
      </c>
      <c r="B65" s="99">
        <v>1</v>
      </c>
      <c r="C65" s="99">
        <v>3</v>
      </c>
      <c r="D65" s="105">
        <v>-2</v>
      </c>
      <c r="E65" s="99">
        <v>0</v>
      </c>
      <c r="F65" s="99">
        <v>2</v>
      </c>
      <c r="G65" s="105">
        <v>-2</v>
      </c>
    </row>
    <row r="66" spans="1:7" ht="15.75" x14ac:dyDescent="0.2">
      <c r="A66" s="92" t="s">
        <v>188</v>
      </c>
      <c r="B66" s="99">
        <v>1</v>
      </c>
      <c r="C66" s="99">
        <v>13</v>
      </c>
      <c r="D66" s="105">
        <v>-12</v>
      </c>
      <c r="E66" s="99">
        <v>1</v>
      </c>
      <c r="F66" s="99">
        <v>8</v>
      </c>
      <c r="G66" s="105">
        <v>-7</v>
      </c>
    </row>
    <row r="67" spans="1:7" ht="15.75" x14ac:dyDescent="0.2">
      <c r="A67" s="92" t="s">
        <v>148</v>
      </c>
      <c r="B67" s="99">
        <v>1</v>
      </c>
      <c r="C67" s="99">
        <v>40</v>
      </c>
      <c r="D67" s="105">
        <v>-39</v>
      </c>
      <c r="E67" s="99">
        <v>0</v>
      </c>
      <c r="F67" s="99">
        <v>31</v>
      </c>
      <c r="G67" s="105">
        <v>-31</v>
      </c>
    </row>
    <row r="68" spans="1:7" ht="31.5" x14ac:dyDescent="0.2">
      <c r="A68" s="92" t="s">
        <v>497</v>
      </c>
      <c r="B68" s="99">
        <v>1</v>
      </c>
      <c r="C68" s="99">
        <v>1</v>
      </c>
      <c r="D68" s="105">
        <v>0</v>
      </c>
      <c r="E68" s="99">
        <v>0</v>
      </c>
      <c r="F68" s="99">
        <v>0</v>
      </c>
      <c r="G68" s="105">
        <v>0</v>
      </c>
    </row>
    <row r="69" spans="1:7" ht="15.75" x14ac:dyDescent="0.2">
      <c r="A69" s="92" t="s">
        <v>462</v>
      </c>
      <c r="B69" s="99">
        <v>1</v>
      </c>
      <c r="C69" s="99">
        <v>6</v>
      </c>
      <c r="D69" s="105">
        <v>-5</v>
      </c>
      <c r="E69" s="99">
        <v>0</v>
      </c>
      <c r="F69" s="99">
        <v>4</v>
      </c>
      <c r="G69" s="105">
        <v>-4</v>
      </c>
    </row>
    <row r="70" spans="1:7" ht="38.450000000000003" customHeight="1" x14ac:dyDescent="0.2">
      <c r="A70" s="371" t="s">
        <v>39</v>
      </c>
      <c r="B70" s="371"/>
      <c r="C70" s="371"/>
      <c r="D70" s="371"/>
      <c r="E70" s="371"/>
      <c r="F70" s="371"/>
      <c r="G70" s="371"/>
    </row>
    <row r="71" spans="1:7" ht="15.75" x14ac:dyDescent="0.2">
      <c r="A71" s="91" t="s">
        <v>440</v>
      </c>
      <c r="B71" s="99">
        <v>7</v>
      </c>
      <c r="C71" s="99">
        <v>151</v>
      </c>
      <c r="D71" s="105">
        <v>-144</v>
      </c>
      <c r="E71" s="99">
        <v>1</v>
      </c>
      <c r="F71" s="99">
        <v>117</v>
      </c>
      <c r="G71" s="105">
        <v>-116</v>
      </c>
    </row>
    <row r="72" spans="1:7" ht="15.75" x14ac:dyDescent="0.2">
      <c r="A72" s="92" t="s">
        <v>140</v>
      </c>
      <c r="B72" s="99">
        <v>6</v>
      </c>
      <c r="C72" s="99">
        <v>179</v>
      </c>
      <c r="D72" s="105">
        <v>-173</v>
      </c>
      <c r="E72" s="99">
        <v>1</v>
      </c>
      <c r="F72" s="99">
        <v>155</v>
      </c>
      <c r="G72" s="105">
        <v>-154</v>
      </c>
    </row>
    <row r="73" spans="1:7" ht="15.75" x14ac:dyDescent="0.2">
      <c r="A73" s="92" t="s">
        <v>439</v>
      </c>
      <c r="B73" s="99">
        <v>3</v>
      </c>
      <c r="C73" s="99">
        <v>3</v>
      </c>
      <c r="D73" s="105">
        <v>0</v>
      </c>
      <c r="E73" s="99">
        <v>1</v>
      </c>
      <c r="F73" s="99">
        <v>1</v>
      </c>
      <c r="G73" s="105">
        <v>0</v>
      </c>
    </row>
    <row r="74" spans="1:7" ht="15.75" x14ac:dyDescent="0.2">
      <c r="A74" s="92" t="s">
        <v>134</v>
      </c>
      <c r="B74" s="99">
        <v>3</v>
      </c>
      <c r="C74" s="99">
        <v>410</v>
      </c>
      <c r="D74" s="105">
        <v>-407</v>
      </c>
      <c r="E74" s="99">
        <v>1</v>
      </c>
      <c r="F74" s="99">
        <v>348</v>
      </c>
      <c r="G74" s="105">
        <v>-347</v>
      </c>
    </row>
    <row r="75" spans="1:7" ht="110.25" x14ac:dyDescent="0.2">
      <c r="A75" s="92" t="s">
        <v>438</v>
      </c>
      <c r="B75" s="99">
        <v>2</v>
      </c>
      <c r="C75" s="99">
        <v>66</v>
      </c>
      <c r="D75" s="105">
        <v>-64</v>
      </c>
      <c r="E75" s="99">
        <v>0</v>
      </c>
      <c r="F75" s="99">
        <v>51</v>
      </c>
      <c r="G75" s="105">
        <v>-51</v>
      </c>
    </row>
    <row r="76" spans="1:7" ht="15.75" x14ac:dyDescent="0.2">
      <c r="A76" s="92" t="s">
        <v>407</v>
      </c>
      <c r="B76" s="99">
        <v>2</v>
      </c>
      <c r="C76" s="99">
        <v>1</v>
      </c>
      <c r="D76" s="105">
        <v>1</v>
      </c>
      <c r="E76" s="99">
        <v>0</v>
      </c>
      <c r="F76" s="99">
        <v>1</v>
      </c>
      <c r="G76" s="105">
        <v>-1</v>
      </c>
    </row>
    <row r="77" spans="1:7" ht="15" customHeight="1" x14ac:dyDescent="0.2">
      <c r="A77" s="92" t="s">
        <v>143</v>
      </c>
      <c r="B77" s="99">
        <v>2</v>
      </c>
      <c r="C77" s="99">
        <v>177</v>
      </c>
      <c r="D77" s="105">
        <v>-175</v>
      </c>
      <c r="E77" s="99">
        <v>0</v>
      </c>
      <c r="F77" s="99">
        <v>142</v>
      </c>
      <c r="G77" s="105">
        <v>-142</v>
      </c>
    </row>
    <row r="78" spans="1:7" ht="31.5" customHeight="1" x14ac:dyDescent="0.2">
      <c r="A78" s="92" t="s">
        <v>498</v>
      </c>
      <c r="B78" s="99">
        <v>1</v>
      </c>
      <c r="C78" s="99">
        <v>0</v>
      </c>
      <c r="D78" s="105">
        <v>1</v>
      </c>
      <c r="E78" s="99">
        <v>0</v>
      </c>
      <c r="F78" s="99">
        <v>0</v>
      </c>
      <c r="G78" s="105">
        <v>0</v>
      </c>
    </row>
    <row r="79" spans="1:7" ht="24" customHeight="1" x14ac:dyDescent="0.2">
      <c r="A79" s="92" t="s">
        <v>151</v>
      </c>
      <c r="B79" s="99">
        <v>1</v>
      </c>
      <c r="C79" s="99">
        <v>27</v>
      </c>
      <c r="D79" s="105">
        <v>-26</v>
      </c>
      <c r="E79" s="99">
        <v>1</v>
      </c>
      <c r="F79" s="99">
        <v>26</v>
      </c>
      <c r="G79" s="105">
        <v>-25</v>
      </c>
    </row>
    <row r="80" spans="1:7" ht="38.450000000000003" customHeight="1" x14ac:dyDescent="0.2">
      <c r="A80" s="371" t="s">
        <v>99</v>
      </c>
      <c r="B80" s="371"/>
      <c r="C80" s="371"/>
      <c r="D80" s="371"/>
      <c r="E80" s="371"/>
      <c r="F80" s="371"/>
      <c r="G80" s="371"/>
    </row>
    <row r="81" spans="1:7" ht="18" customHeight="1" x14ac:dyDescent="0.2">
      <c r="A81" s="91" t="s">
        <v>198</v>
      </c>
      <c r="B81" s="99">
        <v>3</v>
      </c>
      <c r="C81" s="99">
        <v>6</v>
      </c>
      <c r="D81" s="105">
        <v>-3</v>
      </c>
      <c r="E81" s="99">
        <v>0</v>
      </c>
      <c r="F81" s="99">
        <v>4</v>
      </c>
      <c r="G81" s="105">
        <v>-4</v>
      </c>
    </row>
    <row r="82" spans="1:7" ht="36" customHeight="1" x14ac:dyDescent="0.2">
      <c r="A82" s="91" t="s">
        <v>168</v>
      </c>
      <c r="B82" s="99">
        <v>2</v>
      </c>
      <c r="C82" s="99">
        <v>73</v>
      </c>
      <c r="D82" s="105">
        <v>-71</v>
      </c>
      <c r="E82" s="99">
        <v>0</v>
      </c>
      <c r="F82" s="99">
        <v>67</v>
      </c>
      <c r="G82" s="105">
        <v>-67</v>
      </c>
    </row>
    <row r="83" spans="1:7" ht="69.75" customHeight="1" x14ac:dyDescent="0.2">
      <c r="A83" s="91" t="s">
        <v>464</v>
      </c>
      <c r="B83" s="99">
        <v>2</v>
      </c>
      <c r="C83" s="99">
        <v>332</v>
      </c>
      <c r="D83" s="105">
        <v>-330</v>
      </c>
      <c r="E83" s="99">
        <v>0</v>
      </c>
      <c r="F83" s="99">
        <v>274</v>
      </c>
      <c r="G83" s="105">
        <v>-274</v>
      </c>
    </row>
    <row r="84" spans="1:7" ht="38.450000000000003" customHeight="1" x14ac:dyDescent="0.2">
      <c r="A84" s="371" t="s">
        <v>41</v>
      </c>
      <c r="B84" s="371"/>
      <c r="C84" s="371"/>
      <c r="D84" s="371"/>
      <c r="E84" s="371"/>
      <c r="F84" s="371"/>
      <c r="G84" s="371"/>
    </row>
    <row r="85" spans="1:7" ht="47.25" x14ac:dyDescent="0.2">
      <c r="A85" s="91" t="s">
        <v>163</v>
      </c>
      <c r="B85" s="99">
        <v>2</v>
      </c>
      <c r="C85" s="99">
        <v>20</v>
      </c>
      <c r="D85" s="105">
        <v>-18</v>
      </c>
      <c r="E85" s="99">
        <v>0</v>
      </c>
      <c r="F85" s="99">
        <v>18</v>
      </c>
      <c r="G85" s="105">
        <v>-18</v>
      </c>
    </row>
    <row r="86" spans="1:7" ht="47.25" x14ac:dyDescent="0.2">
      <c r="A86" s="91" t="s">
        <v>499</v>
      </c>
      <c r="B86" s="99">
        <v>2</v>
      </c>
      <c r="C86" s="99">
        <v>0</v>
      </c>
      <c r="D86" s="105">
        <v>2</v>
      </c>
      <c r="E86" s="99">
        <v>0</v>
      </c>
      <c r="F86" s="99">
        <v>0</v>
      </c>
      <c r="G86" s="105">
        <v>0</v>
      </c>
    </row>
    <row r="87" spans="1:7" ht="15.75" x14ac:dyDescent="0.2">
      <c r="A87" s="91" t="s">
        <v>442</v>
      </c>
      <c r="B87" s="99">
        <v>2</v>
      </c>
      <c r="C87" s="99">
        <v>32</v>
      </c>
      <c r="D87" s="105">
        <v>-30</v>
      </c>
      <c r="E87" s="99">
        <v>0</v>
      </c>
      <c r="F87" s="99">
        <v>26</v>
      </c>
      <c r="G87" s="105">
        <v>-26</v>
      </c>
    </row>
    <row r="88" spans="1:7" ht="31.5" x14ac:dyDescent="0.2">
      <c r="A88" s="91" t="s">
        <v>485</v>
      </c>
      <c r="B88" s="99">
        <v>2</v>
      </c>
      <c r="C88" s="99">
        <v>22</v>
      </c>
      <c r="D88" s="105">
        <v>-20</v>
      </c>
      <c r="E88" s="99">
        <v>1</v>
      </c>
      <c r="F88" s="99">
        <v>17</v>
      </c>
      <c r="G88" s="105">
        <v>-16</v>
      </c>
    </row>
    <row r="89" spans="1:7" ht="47.25" x14ac:dyDescent="0.2">
      <c r="A89" s="91" t="s">
        <v>147</v>
      </c>
      <c r="B89" s="99">
        <v>2</v>
      </c>
      <c r="C89" s="99">
        <v>21</v>
      </c>
      <c r="D89" s="105">
        <v>-19</v>
      </c>
      <c r="E89" s="99">
        <v>0</v>
      </c>
      <c r="F89" s="99">
        <v>17</v>
      </c>
      <c r="G89" s="105">
        <v>-17</v>
      </c>
    </row>
    <row r="90" spans="1:7" ht="35.25" customHeight="1" x14ac:dyDescent="0.2">
      <c r="A90" s="91" t="s">
        <v>409</v>
      </c>
      <c r="B90" s="99">
        <v>2</v>
      </c>
      <c r="C90" s="99">
        <v>4</v>
      </c>
      <c r="D90" s="105">
        <v>-2</v>
      </c>
      <c r="E90" s="99">
        <v>1</v>
      </c>
      <c r="F90" s="99">
        <v>3</v>
      </c>
      <c r="G90" s="105">
        <v>-2</v>
      </c>
    </row>
    <row r="91" spans="1:7" ht="15.75" x14ac:dyDescent="0.2">
      <c r="A91" s="91" t="s">
        <v>500</v>
      </c>
      <c r="B91" s="99">
        <v>1</v>
      </c>
      <c r="C91" s="99">
        <v>4</v>
      </c>
      <c r="D91" s="105">
        <v>-3</v>
      </c>
      <c r="E91" s="99">
        <v>0</v>
      </c>
      <c r="F91" s="99">
        <v>4</v>
      </c>
      <c r="G91" s="105">
        <v>-4</v>
      </c>
    </row>
    <row r="92" spans="1:7" ht="15.75" x14ac:dyDescent="0.2">
      <c r="A92" s="91" t="s">
        <v>157</v>
      </c>
      <c r="B92" s="99">
        <v>1</v>
      </c>
      <c r="C92" s="99">
        <v>7</v>
      </c>
      <c r="D92" s="105">
        <v>-6</v>
      </c>
      <c r="E92" s="99">
        <v>0</v>
      </c>
      <c r="F92" s="99">
        <v>5</v>
      </c>
      <c r="G92" s="105">
        <v>-5</v>
      </c>
    </row>
    <row r="93" spans="1:7" ht="31.5" x14ac:dyDescent="0.2">
      <c r="A93" s="91" t="s">
        <v>551</v>
      </c>
      <c r="B93" s="99">
        <v>1</v>
      </c>
      <c r="C93" s="99">
        <v>0</v>
      </c>
      <c r="D93" s="105">
        <v>1</v>
      </c>
      <c r="E93" s="99">
        <v>1</v>
      </c>
      <c r="F93" s="99">
        <v>0</v>
      </c>
      <c r="G93" s="105">
        <v>1</v>
      </c>
    </row>
    <row r="94" spans="1:7" ht="47.25" x14ac:dyDescent="0.2">
      <c r="A94" s="91" t="s">
        <v>537</v>
      </c>
      <c r="B94" s="99">
        <v>1</v>
      </c>
      <c r="C94" s="99">
        <v>1</v>
      </c>
      <c r="D94" s="105">
        <v>0</v>
      </c>
      <c r="E94" s="99">
        <v>0</v>
      </c>
      <c r="F94" s="99">
        <v>1</v>
      </c>
      <c r="G94" s="105">
        <v>-1</v>
      </c>
    </row>
    <row r="95" spans="1:7" ht="31.5" x14ac:dyDescent="0.2">
      <c r="A95" s="91" t="s">
        <v>408</v>
      </c>
      <c r="B95" s="99">
        <v>1</v>
      </c>
      <c r="C95" s="99">
        <v>0</v>
      </c>
      <c r="D95" s="105">
        <v>1</v>
      </c>
      <c r="E95" s="99">
        <v>0</v>
      </c>
      <c r="F95" s="99">
        <v>0</v>
      </c>
      <c r="G95" s="105">
        <v>0</v>
      </c>
    </row>
    <row r="96" spans="1:7" ht="15.75" x14ac:dyDescent="0.2">
      <c r="A96" s="92" t="s">
        <v>139</v>
      </c>
      <c r="B96" s="99">
        <v>1</v>
      </c>
      <c r="C96" s="99">
        <v>20</v>
      </c>
      <c r="D96" s="105">
        <v>-19</v>
      </c>
      <c r="E96" s="99">
        <v>0</v>
      </c>
      <c r="F96" s="99">
        <v>18</v>
      </c>
      <c r="G96" s="105">
        <v>-18</v>
      </c>
    </row>
    <row r="97" spans="1:7" ht="31.5" x14ac:dyDescent="0.2">
      <c r="A97" s="92" t="s">
        <v>501</v>
      </c>
      <c r="B97" s="99">
        <v>1</v>
      </c>
      <c r="C97" s="99">
        <v>5</v>
      </c>
      <c r="D97" s="105">
        <v>-4</v>
      </c>
      <c r="E97" s="99">
        <v>1</v>
      </c>
      <c r="F97" s="99">
        <v>3</v>
      </c>
      <c r="G97" s="105">
        <v>-2</v>
      </c>
    </row>
    <row r="98" spans="1:7" ht="31.5" x14ac:dyDescent="0.2">
      <c r="A98" s="92" t="s">
        <v>502</v>
      </c>
      <c r="B98" s="99">
        <v>1</v>
      </c>
      <c r="C98" s="99">
        <v>2</v>
      </c>
      <c r="D98" s="105">
        <v>-1</v>
      </c>
      <c r="E98" s="99">
        <v>1</v>
      </c>
      <c r="F98" s="99">
        <v>1</v>
      </c>
      <c r="G98" s="105">
        <v>0</v>
      </c>
    </row>
    <row r="99" spans="1:7" ht="15.75" x14ac:dyDescent="0.2">
      <c r="A99" s="92" t="s">
        <v>141</v>
      </c>
      <c r="B99" s="99">
        <v>1</v>
      </c>
      <c r="C99" s="99">
        <v>44</v>
      </c>
      <c r="D99" s="105">
        <v>-43</v>
      </c>
      <c r="E99" s="99">
        <v>1</v>
      </c>
      <c r="F99" s="99">
        <v>36</v>
      </c>
      <c r="G99" s="105">
        <v>-35</v>
      </c>
    </row>
    <row r="100" spans="1:7" ht="38.450000000000003" customHeight="1" x14ac:dyDescent="0.2">
      <c r="A100" s="371" t="s">
        <v>100</v>
      </c>
      <c r="B100" s="371"/>
      <c r="C100" s="371"/>
      <c r="D100" s="371"/>
      <c r="E100" s="371"/>
      <c r="F100" s="371"/>
      <c r="G100" s="371"/>
    </row>
    <row r="101" spans="1:7" ht="15.75" x14ac:dyDescent="0.2">
      <c r="A101" s="91" t="s">
        <v>132</v>
      </c>
      <c r="B101" s="99">
        <v>14</v>
      </c>
      <c r="C101" s="99">
        <v>282</v>
      </c>
      <c r="D101" s="105">
        <v>-268</v>
      </c>
      <c r="E101" s="99">
        <v>2</v>
      </c>
      <c r="F101" s="99">
        <v>234</v>
      </c>
      <c r="G101" s="105">
        <v>-232</v>
      </c>
    </row>
    <row r="102" spans="1:7" ht="47.25" x14ac:dyDescent="0.2">
      <c r="A102" s="92" t="s">
        <v>444</v>
      </c>
      <c r="B102" s="99">
        <v>9</v>
      </c>
      <c r="C102" s="99">
        <v>326</v>
      </c>
      <c r="D102" s="105">
        <v>-317</v>
      </c>
      <c r="E102" s="99">
        <v>2</v>
      </c>
      <c r="F102" s="99">
        <v>279</v>
      </c>
      <c r="G102" s="105">
        <v>-277</v>
      </c>
    </row>
    <row r="103" spans="1:7" ht="15.75" x14ac:dyDescent="0.2">
      <c r="A103" s="92" t="s">
        <v>208</v>
      </c>
      <c r="B103" s="99">
        <v>4</v>
      </c>
      <c r="C103" s="99">
        <v>16</v>
      </c>
      <c r="D103" s="105">
        <v>-12</v>
      </c>
      <c r="E103" s="99">
        <v>0</v>
      </c>
      <c r="F103" s="99">
        <v>15</v>
      </c>
      <c r="G103" s="105">
        <v>-15</v>
      </c>
    </row>
    <row r="104" spans="1:7" ht="15.75" x14ac:dyDescent="0.2">
      <c r="A104" s="92" t="s">
        <v>137</v>
      </c>
      <c r="B104" s="99">
        <v>3</v>
      </c>
      <c r="C104" s="99">
        <v>99</v>
      </c>
      <c r="D104" s="105">
        <v>-96</v>
      </c>
      <c r="E104" s="99">
        <v>2</v>
      </c>
      <c r="F104" s="99">
        <v>85</v>
      </c>
      <c r="G104" s="105">
        <v>-83</v>
      </c>
    </row>
    <row r="105" spans="1:7" ht="15.75" x14ac:dyDescent="0.2">
      <c r="A105" s="92" t="s">
        <v>503</v>
      </c>
      <c r="B105" s="99">
        <v>2</v>
      </c>
      <c r="C105" s="99">
        <v>1</v>
      </c>
      <c r="D105" s="105">
        <v>1</v>
      </c>
      <c r="E105" s="99">
        <v>2</v>
      </c>
      <c r="F105" s="99">
        <v>1</v>
      </c>
      <c r="G105" s="105">
        <v>1</v>
      </c>
    </row>
    <row r="106" spans="1:7" ht="15.75" x14ac:dyDescent="0.2">
      <c r="A106" s="92" t="s">
        <v>207</v>
      </c>
      <c r="B106" s="99">
        <v>2</v>
      </c>
      <c r="C106" s="99">
        <v>23</v>
      </c>
      <c r="D106" s="105">
        <v>-21</v>
      </c>
      <c r="E106" s="99">
        <v>0</v>
      </c>
      <c r="F106" s="99">
        <v>16</v>
      </c>
      <c r="G106" s="105">
        <v>-16</v>
      </c>
    </row>
    <row r="107" spans="1:7" ht="31.5" x14ac:dyDescent="0.2">
      <c r="A107" s="92" t="s">
        <v>410</v>
      </c>
      <c r="B107" s="99">
        <v>2</v>
      </c>
      <c r="C107" s="99">
        <v>0</v>
      </c>
      <c r="D107" s="105">
        <v>2</v>
      </c>
      <c r="E107" s="99">
        <v>0</v>
      </c>
      <c r="F107" s="99">
        <v>0</v>
      </c>
      <c r="G107" s="105">
        <v>0</v>
      </c>
    </row>
    <row r="108" spans="1:7" ht="15.75" x14ac:dyDescent="0.2">
      <c r="A108" s="92" t="s">
        <v>255</v>
      </c>
      <c r="B108" s="99">
        <v>1</v>
      </c>
      <c r="C108" s="99">
        <v>34</v>
      </c>
      <c r="D108" s="105">
        <v>-33</v>
      </c>
      <c r="E108" s="99">
        <v>0</v>
      </c>
      <c r="F108" s="99">
        <v>30</v>
      </c>
      <c r="G108" s="105">
        <v>-30</v>
      </c>
    </row>
    <row r="109" spans="1:7" ht="15.75" x14ac:dyDescent="0.2">
      <c r="A109" s="92" t="s">
        <v>361</v>
      </c>
      <c r="B109" s="99">
        <v>1</v>
      </c>
      <c r="C109" s="99">
        <v>3</v>
      </c>
      <c r="D109" s="105">
        <v>-2</v>
      </c>
      <c r="E109" s="99">
        <v>0</v>
      </c>
      <c r="F109" s="99">
        <v>3</v>
      </c>
      <c r="G109" s="105">
        <v>-3</v>
      </c>
    </row>
    <row r="110" spans="1:7" ht="15.75" x14ac:dyDescent="0.2">
      <c r="A110" s="92" t="s">
        <v>360</v>
      </c>
      <c r="B110" s="99">
        <v>1</v>
      </c>
      <c r="C110" s="99">
        <v>0</v>
      </c>
      <c r="D110" s="105">
        <v>1</v>
      </c>
      <c r="E110" s="99">
        <v>0</v>
      </c>
      <c r="F110" s="99">
        <v>0</v>
      </c>
      <c r="G110" s="105">
        <v>0</v>
      </c>
    </row>
    <row r="111" spans="1:7" ht="15.75" x14ac:dyDescent="0.2">
      <c r="A111" s="93" t="s">
        <v>161</v>
      </c>
      <c r="B111" s="99">
        <v>1</v>
      </c>
      <c r="C111" s="99">
        <v>8</v>
      </c>
      <c r="D111" s="105">
        <v>-7</v>
      </c>
      <c r="E111" s="99">
        <v>0</v>
      </c>
      <c r="F111" s="99">
        <v>8</v>
      </c>
      <c r="G111" s="105">
        <v>-8</v>
      </c>
    </row>
    <row r="112" spans="1:7" ht="15.75" x14ac:dyDescent="0.2">
      <c r="A112" s="93" t="s">
        <v>331</v>
      </c>
      <c r="B112" s="99">
        <v>1</v>
      </c>
      <c r="C112" s="99">
        <v>5</v>
      </c>
      <c r="D112" s="105">
        <v>-4</v>
      </c>
      <c r="E112" s="99">
        <v>1</v>
      </c>
      <c r="F112" s="99">
        <v>3</v>
      </c>
      <c r="G112" s="105">
        <v>-2</v>
      </c>
    </row>
    <row r="113" spans="1:7" ht="15.75" x14ac:dyDescent="0.2">
      <c r="A113" s="93" t="s">
        <v>504</v>
      </c>
      <c r="B113" s="99">
        <v>1</v>
      </c>
      <c r="C113" s="99">
        <v>0</v>
      </c>
      <c r="D113" s="105">
        <v>1</v>
      </c>
      <c r="E113" s="99">
        <v>0</v>
      </c>
      <c r="F113" s="99">
        <v>0</v>
      </c>
      <c r="G113" s="105">
        <v>0</v>
      </c>
    </row>
    <row r="114" spans="1:7" ht="15.75" x14ac:dyDescent="0.2">
      <c r="A114" s="93" t="s">
        <v>344</v>
      </c>
      <c r="B114" s="99">
        <v>1</v>
      </c>
      <c r="C114" s="99">
        <v>10</v>
      </c>
      <c r="D114" s="105">
        <v>-9</v>
      </c>
      <c r="E114" s="99">
        <v>0</v>
      </c>
      <c r="F114" s="99">
        <v>6</v>
      </c>
      <c r="G114" s="105">
        <v>-6</v>
      </c>
    </row>
    <row r="115" spans="1:7" ht="38.450000000000003" customHeight="1" x14ac:dyDescent="0.2">
      <c r="A115" s="371" t="s">
        <v>101</v>
      </c>
      <c r="B115" s="371"/>
      <c r="C115" s="371"/>
      <c r="D115" s="371"/>
      <c r="E115" s="371"/>
      <c r="F115" s="371"/>
      <c r="G115" s="371"/>
    </row>
    <row r="116" spans="1:7" ht="15.75" x14ac:dyDescent="0.2">
      <c r="A116" s="91" t="s">
        <v>133</v>
      </c>
      <c r="B116" s="99">
        <v>8</v>
      </c>
      <c r="C116" s="99">
        <v>406</v>
      </c>
      <c r="D116" s="105">
        <v>-398</v>
      </c>
      <c r="E116" s="99">
        <v>2</v>
      </c>
      <c r="F116" s="99">
        <v>339</v>
      </c>
      <c r="G116" s="105">
        <v>-337</v>
      </c>
    </row>
    <row r="117" spans="1:7" ht="31.5" x14ac:dyDescent="0.2">
      <c r="A117" s="92" t="s">
        <v>138</v>
      </c>
      <c r="B117" s="99">
        <v>2</v>
      </c>
      <c r="C117" s="99">
        <v>151</v>
      </c>
      <c r="D117" s="105">
        <v>-149</v>
      </c>
      <c r="E117" s="99">
        <v>0</v>
      </c>
      <c r="F117" s="99">
        <v>126</v>
      </c>
      <c r="G117" s="105">
        <v>-126</v>
      </c>
    </row>
    <row r="118" spans="1:7" ht="15.75" x14ac:dyDescent="0.2">
      <c r="A118" s="92" t="s">
        <v>145</v>
      </c>
      <c r="B118" s="99">
        <v>2</v>
      </c>
      <c r="C118" s="99">
        <v>31</v>
      </c>
      <c r="D118" s="105">
        <v>-29</v>
      </c>
      <c r="E118" s="99">
        <v>2</v>
      </c>
      <c r="F118" s="99">
        <v>28</v>
      </c>
      <c r="G118" s="105">
        <v>-26</v>
      </c>
    </row>
    <row r="119" spans="1:7" ht="15.75" x14ac:dyDescent="0.2">
      <c r="A119" s="92" t="s">
        <v>146</v>
      </c>
      <c r="B119" s="99">
        <v>1</v>
      </c>
      <c r="C119" s="99">
        <v>134</v>
      </c>
      <c r="D119" s="105">
        <v>-133</v>
      </c>
      <c r="E119" s="99">
        <v>0</v>
      </c>
      <c r="F119" s="99">
        <v>127</v>
      </c>
      <c r="G119" s="105">
        <v>-127</v>
      </c>
    </row>
  </sheetData>
  <mergeCells count="20">
    <mergeCell ref="A115:G115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1:G1"/>
    <mergeCell ref="A2:G2"/>
    <mergeCell ref="A100:G100"/>
    <mergeCell ref="A70:G70"/>
    <mergeCell ref="A80:G80"/>
    <mergeCell ref="A84:G84"/>
    <mergeCell ref="G5:G6"/>
    <mergeCell ref="A8:G8"/>
    <mergeCell ref="A24:G24"/>
    <mergeCell ref="E4:G4"/>
  </mergeCells>
  <phoneticPr fontId="63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69" max="16383" man="1"/>
    <brk id="83" max="16383" man="1"/>
    <brk id="1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7"/>
  <sheetViews>
    <sheetView zoomScale="75" zoomScaleNormal="75" zoomScaleSheetLayoutView="80" workbookViewId="0">
      <selection activeCell="K9" sqref="K9"/>
    </sheetView>
  </sheetViews>
  <sheetFormatPr defaultColWidth="8.85546875" defaultRowHeight="18.75" x14ac:dyDescent="0.3"/>
  <cols>
    <col min="1" max="1" width="41" style="44" customWidth="1"/>
    <col min="2" max="3" width="12" style="44" customWidth="1"/>
    <col min="4" max="4" width="13.7109375" style="44" customWidth="1"/>
    <col min="5" max="6" width="12.85546875" style="44" customWidth="1"/>
    <col min="7" max="7" width="13.7109375" style="44" customWidth="1"/>
    <col min="8" max="8" width="8.85546875" style="44"/>
    <col min="9" max="9" width="11.85546875" style="59" customWidth="1"/>
    <col min="10" max="10" width="9.28515625" style="44" bestFit="1" customWidth="1"/>
    <col min="11" max="16384" width="8.85546875" style="44"/>
  </cols>
  <sheetData>
    <row r="1" spans="1:33" s="35" customFormat="1" ht="22.5" customHeight="1" x14ac:dyDescent="0.3">
      <c r="A1" s="361" t="s">
        <v>74</v>
      </c>
      <c r="B1" s="361"/>
      <c r="C1" s="361"/>
      <c r="D1" s="361"/>
      <c r="E1" s="361"/>
      <c r="F1" s="361"/>
      <c r="G1" s="361"/>
      <c r="I1" s="58"/>
    </row>
    <row r="2" spans="1:33" s="35" customFormat="1" ht="22.5" customHeight="1" x14ac:dyDescent="0.3">
      <c r="A2" s="373" t="s">
        <v>75</v>
      </c>
      <c r="B2" s="373"/>
      <c r="C2" s="373"/>
      <c r="D2" s="373"/>
      <c r="E2" s="373"/>
      <c r="F2" s="373"/>
      <c r="G2" s="373"/>
      <c r="I2" s="58"/>
    </row>
    <row r="3" spans="1:33" s="38" customFormat="1" ht="18.75" customHeight="1" x14ac:dyDescent="0.3">
      <c r="A3" s="36"/>
      <c r="B3" s="36"/>
      <c r="C3" s="36"/>
      <c r="D3" s="36"/>
      <c r="E3" s="36"/>
      <c r="F3" s="36"/>
      <c r="G3" s="22" t="s">
        <v>9</v>
      </c>
      <c r="I3" s="59"/>
    </row>
    <row r="4" spans="1:33" s="38" customFormat="1" ht="66" customHeight="1" x14ac:dyDescent="0.2">
      <c r="A4" s="100"/>
      <c r="B4" s="268" t="s">
        <v>505</v>
      </c>
      <c r="C4" s="268" t="s">
        <v>506</v>
      </c>
      <c r="D4" s="73" t="s">
        <v>46</v>
      </c>
      <c r="E4" s="267" t="s">
        <v>512</v>
      </c>
      <c r="F4" s="267" t="s">
        <v>513</v>
      </c>
      <c r="G4" s="73" t="s">
        <v>46</v>
      </c>
    </row>
    <row r="5" spans="1:33" s="38" customFormat="1" ht="28.5" customHeight="1" x14ac:dyDescent="0.3">
      <c r="A5" s="60" t="s">
        <v>47</v>
      </c>
      <c r="B5" s="292">
        <v>12510</v>
      </c>
      <c r="C5" s="292">
        <v>7150</v>
      </c>
      <c r="D5" s="248">
        <f>IF(B5=0,"",ROUND(C5/B5*100,1))</f>
        <v>57.2</v>
      </c>
      <c r="E5" s="295">
        <v>9713</v>
      </c>
      <c r="F5" s="292">
        <v>5916</v>
      </c>
      <c r="G5" s="248">
        <f>IF(E5=0,"",ROUND(F5/E5*100,1))</f>
        <v>60.9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4" customFormat="1" ht="31.5" customHeight="1" x14ac:dyDescent="0.3">
      <c r="A6" s="63" t="s">
        <v>76</v>
      </c>
      <c r="B6" s="217">
        <f>SUM(B8:B26)</f>
        <v>11287</v>
      </c>
      <c r="C6" s="217">
        <f>SUM(C8:C26)</f>
        <v>6149</v>
      </c>
      <c r="D6" s="248">
        <f>IF(B6=0,"",ROUND(C6/B6*100,1))</f>
        <v>54.5</v>
      </c>
      <c r="E6" s="217">
        <f>SUM(E8:E26)</f>
        <v>8847</v>
      </c>
      <c r="F6" s="217">
        <f>SUM(F8:F26)</f>
        <v>5067</v>
      </c>
      <c r="G6" s="248">
        <f>IF(E6=0,"",ROUND(F6/E6*100,1))</f>
        <v>57.3</v>
      </c>
      <c r="I6" s="59"/>
      <c r="J6" s="64"/>
      <c r="K6" s="64"/>
      <c r="L6" s="65"/>
      <c r="M6" s="65"/>
      <c r="N6" s="65"/>
      <c r="O6" s="65"/>
    </row>
    <row r="7" spans="1:33" s="54" customFormat="1" ht="21.6" customHeight="1" x14ac:dyDescent="0.3">
      <c r="A7" s="66" t="s">
        <v>77</v>
      </c>
      <c r="B7" s="209"/>
      <c r="C7" s="209"/>
      <c r="D7" s="249"/>
      <c r="E7" s="209"/>
      <c r="F7" s="209"/>
      <c r="G7" s="249"/>
      <c r="I7" s="59"/>
      <c r="J7" s="64"/>
      <c r="K7" s="65"/>
      <c r="L7" s="65"/>
      <c r="M7" s="65"/>
      <c r="N7" s="65"/>
      <c r="O7" s="65"/>
      <c r="AG7" s="54">
        <v>2501</v>
      </c>
    </row>
    <row r="8" spans="1:33" ht="36" customHeight="1" x14ac:dyDescent="0.3">
      <c r="A8" s="42" t="s">
        <v>14</v>
      </c>
      <c r="B8" s="293">
        <v>3963</v>
      </c>
      <c r="C8" s="269">
        <v>1897</v>
      </c>
      <c r="D8" s="247">
        <f t="shared" ref="D8:D26" si="0">IF(B8=0,"",ROUND(C8/B8*100,1))</f>
        <v>47.9</v>
      </c>
      <c r="E8" s="294">
        <v>3314</v>
      </c>
      <c r="F8" s="269">
        <v>1623</v>
      </c>
      <c r="G8" s="248">
        <f t="shared" ref="G8:G26" si="1">IF(E8=0,"",ROUND(F8/E8*100,1))</f>
        <v>49</v>
      </c>
      <c r="H8" s="51"/>
      <c r="I8" s="67"/>
      <c r="J8" s="64"/>
      <c r="K8" s="61"/>
      <c r="L8" s="61"/>
      <c r="M8" s="61"/>
      <c r="N8" s="61"/>
      <c r="O8" s="61"/>
    </row>
    <row r="9" spans="1:33" ht="39" customHeight="1" x14ac:dyDescent="0.3">
      <c r="A9" s="42" t="s">
        <v>15</v>
      </c>
      <c r="B9" s="293">
        <v>4</v>
      </c>
      <c r="C9" s="269">
        <v>2</v>
      </c>
      <c r="D9" s="247">
        <f t="shared" si="0"/>
        <v>50</v>
      </c>
      <c r="E9" s="294">
        <v>3</v>
      </c>
      <c r="F9" s="269">
        <v>2</v>
      </c>
      <c r="G9" s="248">
        <f t="shared" si="1"/>
        <v>66.7</v>
      </c>
      <c r="I9" s="67"/>
      <c r="J9" s="64"/>
    </row>
    <row r="10" spans="1:33" s="47" customFormat="1" ht="28.5" customHeight="1" x14ac:dyDescent="0.3">
      <c r="A10" s="42" t="s">
        <v>16</v>
      </c>
      <c r="B10" s="293">
        <v>732</v>
      </c>
      <c r="C10" s="269">
        <v>553</v>
      </c>
      <c r="D10" s="247">
        <f t="shared" si="0"/>
        <v>75.5</v>
      </c>
      <c r="E10" s="294">
        <v>544</v>
      </c>
      <c r="F10" s="269">
        <v>439</v>
      </c>
      <c r="G10" s="248">
        <f t="shared" si="1"/>
        <v>80.7</v>
      </c>
      <c r="I10" s="67"/>
      <c r="J10" s="64"/>
      <c r="K10" s="44"/>
    </row>
    <row r="11" spans="1:33" ht="42" customHeight="1" x14ac:dyDescent="0.3">
      <c r="A11" s="42" t="s">
        <v>17</v>
      </c>
      <c r="B11" s="293">
        <v>146</v>
      </c>
      <c r="C11" s="269">
        <v>67</v>
      </c>
      <c r="D11" s="247">
        <f t="shared" si="0"/>
        <v>45.9</v>
      </c>
      <c r="E11" s="294">
        <v>106</v>
      </c>
      <c r="F11" s="269">
        <v>54</v>
      </c>
      <c r="G11" s="248">
        <f t="shared" si="1"/>
        <v>50.9</v>
      </c>
      <c r="I11" s="67"/>
      <c r="J11" s="64"/>
    </row>
    <row r="12" spans="1:33" ht="42" customHeight="1" x14ac:dyDescent="0.3">
      <c r="A12" s="42" t="s">
        <v>18</v>
      </c>
      <c r="B12" s="293">
        <v>227</v>
      </c>
      <c r="C12" s="269">
        <v>109</v>
      </c>
      <c r="D12" s="247">
        <f t="shared" si="0"/>
        <v>48</v>
      </c>
      <c r="E12" s="294">
        <v>175</v>
      </c>
      <c r="F12" s="269">
        <v>96</v>
      </c>
      <c r="G12" s="248">
        <f t="shared" si="1"/>
        <v>54.9</v>
      </c>
      <c r="I12" s="67"/>
      <c r="J12" s="64"/>
    </row>
    <row r="13" spans="1:33" ht="30.75" customHeight="1" x14ac:dyDescent="0.3">
      <c r="A13" s="42" t="s">
        <v>19</v>
      </c>
      <c r="B13" s="293">
        <v>196</v>
      </c>
      <c r="C13" s="269">
        <v>118</v>
      </c>
      <c r="D13" s="247">
        <f t="shared" si="0"/>
        <v>60.2</v>
      </c>
      <c r="E13" s="294">
        <v>159</v>
      </c>
      <c r="F13" s="269">
        <v>91</v>
      </c>
      <c r="G13" s="248">
        <f t="shared" si="1"/>
        <v>57.2</v>
      </c>
      <c r="I13" s="67"/>
      <c r="J13" s="64"/>
    </row>
    <row r="14" spans="1:33" ht="41.25" customHeight="1" x14ac:dyDescent="0.3">
      <c r="A14" s="42" t="s">
        <v>20</v>
      </c>
      <c r="B14" s="293">
        <v>1305</v>
      </c>
      <c r="C14" s="269">
        <v>1161</v>
      </c>
      <c r="D14" s="247">
        <f t="shared" si="0"/>
        <v>89</v>
      </c>
      <c r="E14" s="294">
        <v>989</v>
      </c>
      <c r="F14" s="269">
        <v>921</v>
      </c>
      <c r="G14" s="248">
        <f t="shared" si="1"/>
        <v>93.1</v>
      </c>
      <c r="I14" s="67"/>
      <c r="J14" s="64"/>
    </row>
    <row r="15" spans="1:33" ht="41.25" customHeight="1" x14ac:dyDescent="0.3">
      <c r="A15" s="42" t="s">
        <v>21</v>
      </c>
      <c r="B15" s="293">
        <v>528</v>
      </c>
      <c r="C15" s="269">
        <v>337</v>
      </c>
      <c r="D15" s="247">
        <f t="shared" si="0"/>
        <v>63.8</v>
      </c>
      <c r="E15" s="294">
        <v>390</v>
      </c>
      <c r="F15" s="269">
        <v>269</v>
      </c>
      <c r="G15" s="248">
        <f t="shared" si="1"/>
        <v>69</v>
      </c>
      <c r="I15" s="67"/>
      <c r="J15" s="64"/>
    </row>
    <row r="16" spans="1:33" ht="41.25" customHeight="1" x14ac:dyDescent="0.3">
      <c r="A16" s="42" t="s">
        <v>22</v>
      </c>
      <c r="B16" s="293">
        <v>370</v>
      </c>
      <c r="C16" s="269">
        <v>215</v>
      </c>
      <c r="D16" s="247">
        <f t="shared" si="0"/>
        <v>58.1</v>
      </c>
      <c r="E16" s="294">
        <v>315</v>
      </c>
      <c r="F16" s="269">
        <v>187</v>
      </c>
      <c r="G16" s="248">
        <f t="shared" si="1"/>
        <v>59.4</v>
      </c>
      <c r="I16" s="67"/>
      <c r="J16" s="64"/>
    </row>
    <row r="17" spans="1:10" ht="28.5" customHeight="1" x14ac:dyDescent="0.3">
      <c r="A17" s="42" t="s">
        <v>23</v>
      </c>
      <c r="B17" s="293">
        <v>75</v>
      </c>
      <c r="C17" s="269">
        <v>40</v>
      </c>
      <c r="D17" s="247">
        <f t="shared" si="0"/>
        <v>53.3</v>
      </c>
      <c r="E17" s="294">
        <v>61</v>
      </c>
      <c r="F17" s="269">
        <v>33</v>
      </c>
      <c r="G17" s="248">
        <f t="shared" si="1"/>
        <v>54.1</v>
      </c>
      <c r="I17" s="67"/>
      <c r="J17" s="64"/>
    </row>
    <row r="18" spans="1:10" ht="30.75" customHeight="1" x14ac:dyDescent="0.3">
      <c r="A18" s="42" t="s">
        <v>24</v>
      </c>
      <c r="B18" s="293">
        <v>198</v>
      </c>
      <c r="C18" s="269">
        <v>71</v>
      </c>
      <c r="D18" s="247">
        <f t="shared" si="0"/>
        <v>35.9</v>
      </c>
      <c r="E18" s="294">
        <v>138</v>
      </c>
      <c r="F18" s="269">
        <v>50</v>
      </c>
      <c r="G18" s="248">
        <f t="shared" si="1"/>
        <v>36.200000000000003</v>
      </c>
      <c r="I18" s="67"/>
      <c r="J18" s="64"/>
    </row>
    <row r="19" spans="1:10" ht="30.75" customHeight="1" x14ac:dyDescent="0.3">
      <c r="A19" s="42" t="s">
        <v>25</v>
      </c>
      <c r="B19" s="293">
        <v>140</v>
      </c>
      <c r="C19" s="269">
        <v>77</v>
      </c>
      <c r="D19" s="247">
        <f t="shared" si="0"/>
        <v>55</v>
      </c>
      <c r="E19" s="294">
        <v>109</v>
      </c>
      <c r="F19" s="269">
        <v>65</v>
      </c>
      <c r="G19" s="248">
        <f t="shared" si="1"/>
        <v>59.6</v>
      </c>
      <c r="I19" s="67"/>
      <c r="J19" s="64"/>
    </row>
    <row r="20" spans="1:10" ht="39" customHeight="1" x14ac:dyDescent="0.3">
      <c r="A20" s="42" t="s">
        <v>26</v>
      </c>
      <c r="B20" s="293">
        <v>220</v>
      </c>
      <c r="C20" s="269">
        <v>138</v>
      </c>
      <c r="D20" s="247">
        <f t="shared" si="0"/>
        <v>62.7</v>
      </c>
      <c r="E20" s="294">
        <v>168</v>
      </c>
      <c r="F20" s="269">
        <v>115</v>
      </c>
      <c r="G20" s="248">
        <f t="shared" si="1"/>
        <v>68.5</v>
      </c>
      <c r="I20" s="67"/>
      <c r="J20" s="64"/>
    </row>
    <row r="21" spans="1:10" ht="39.75" customHeight="1" x14ac:dyDescent="0.3">
      <c r="A21" s="42" t="s">
        <v>27</v>
      </c>
      <c r="B21" s="293">
        <v>135</v>
      </c>
      <c r="C21" s="269">
        <v>87</v>
      </c>
      <c r="D21" s="247">
        <f t="shared" si="0"/>
        <v>64.400000000000006</v>
      </c>
      <c r="E21" s="294">
        <v>98</v>
      </c>
      <c r="F21" s="269">
        <v>66</v>
      </c>
      <c r="G21" s="248">
        <f t="shared" si="1"/>
        <v>67.3</v>
      </c>
      <c r="I21" s="67"/>
      <c r="J21" s="64"/>
    </row>
    <row r="22" spans="1:10" ht="44.25" customHeight="1" x14ac:dyDescent="0.3">
      <c r="A22" s="42" t="s">
        <v>28</v>
      </c>
      <c r="B22" s="293">
        <v>1801</v>
      </c>
      <c r="C22" s="269">
        <v>711</v>
      </c>
      <c r="D22" s="247">
        <f t="shared" si="0"/>
        <v>39.5</v>
      </c>
      <c r="E22" s="294">
        <v>1308</v>
      </c>
      <c r="F22" s="269">
        <v>589</v>
      </c>
      <c r="G22" s="248">
        <f t="shared" si="1"/>
        <v>45</v>
      </c>
      <c r="I22" s="67"/>
      <c r="J22" s="64"/>
    </row>
    <row r="23" spans="1:10" ht="31.5" customHeight="1" x14ac:dyDescent="0.3">
      <c r="A23" s="42" t="s">
        <v>29</v>
      </c>
      <c r="B23" s="293">
        <v>450</v>
      </c>
      <c r="C23" s="269">
        <v>211</v>
      </c>
      <c r="D23" s="247">
        <f t="shared" si="0"/>
        <v>46.9</v>
      </c>
      <c r="E23" s="294">
        <v>361</v>
      </c>
      <c r="F23" s="269">
        <v>175</v>
      </c>
      <c r="G23" s="248">
        <f t="shared" si="1"/>
        <v>48.5</v>
      </c>
      <c r="I23" s="67"/>
      <c r="J23" s="64"/>
    </row>
    <row r="24" spans="1:10" ht="42" customHeight="1" x14ac:dyDescent="0.3">
      <c r="A24" s="42" t="s">
        <v>30</v>
      </c>
      <c r="B24" s="293">
        <v>611</v>
      </c>
      <c r="C24" s="269">
        <v>264</v>
      </c>
      <c r="D24" s="247">
        <f t="shared" si="0"/>
        <v>43.2</v>
      </c>
      <c r="E24" s="294">
        <v>466</v>
      </c>
      <c r="F24" s="269">
        <v>220</v>
      </c>
      <c r="G24" s="248">
        <f t="shared" si="1"/>
        <v>47.2</v>
      </c>
      <c r="I24" s="67"/>
      <c r="J24" s="64"/>
    </row>
    <row r="25" spans="1:10" ht="42" customHeight="1" x14ac:dyDescent="0.3">
      <c r="A25" s="42" t="s">
        <v>31</v>
      </c>
      <c r="B25" s="293">
        <v>119</v>
      </c>
      <c r="C25" s="269">
        <v>58</v>
      </c>
      <c r="D25" s="247">
        <f t="shared" si="0"/>
        <v>48.7</v>
      </c>
      <c r="E25" s="294">
        <v>93</v>
      </c>
      <c r="F25" s="269">
        <v>46</v>
      </c>
      <c r="G25" s="248">
        <f t="shared" si="1"/>
        <v>49.5</v>
      </c>
      <c r="I25" s="67"/>
      <c r="J25" s="64"/>
    </row>
    <row r="26" spans="1:10" ht="29.25" customHeight="1" x14ac:dyDescent="0.3">
      <c r="A26" s="42" t="s">
        <v>32</v>
      </c>
      <c r="B26" s="293">
        <v>67</v>
      </c>
      <c r="C26" s="269">
        <v>33</v>
      </c>
      <c r="D26" s="247">
        <f t="shared" si="0"/>
        <v>49.3</v>
      </c>
      <c r="E26" s="294">
        <v>50</v>
      </c>
      <c r="F26" s="269">
        <v>26</v>
      </c>
      <c r="G26" s="248">
        <f t="shared" si="1"/>
        <v>52</v>
      </c>
      <c r="I26" s="67"/>
      <c r="J26" s="64"/>
    </row>
    <row r="27" spans="1:10" x14ac:dyDescent="0.3">
      <c r="A27" s="48"/>
      <c r="B27" s="48"/>
      <c r="F27" s="59"/>
      <c r="I27" s="44"/>
    </row>
  </sheetData>
  <mergeCells count="2">
    <mergeCell ref="A1:G1"/>
    <mergeCell ref="A2:G2"/>
  </mergeCells>
  <phoneticPr fontId="63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Шавлач Сергій</cp:lastModifiedBy>
  <cp:lastPrinted>2021-12-16T13:56:38Z</cp:lastPrinted>
  <dcterms:created xsi:type="dcterms:W3CDTF">2020-12-10T10:35:03Z</dcterms:created>
  <dcterms:modified xsi:type="dcterms:W3CDTF">2023-04-18T11:49:56Z</dcterms:modified>
</cp:coreProperties>
</file>