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/>
  <mc:AlternateContent xmlns:mc="http://schemas.openxmlformats.org/markup-compatibility/2006">
    <mc:Choice Requires="x15">
      <x15ac:absPath xmlns:x15ac="http://schemas.microsoft.com/office/spreadsheetml/2010/11/ac" url="Z:\Статистика\Для САЙТА\СТАТИСТИЧНА ІНФОРМАЦІЯ\1. Ситуація на зареєстрованому ринку праці та діяльність обласної служби зайнятості\2021\"/>
    </mc:Choice>
  </mc:AlternateContent>
  <xr:revisionPtr revIDLastSave="0" documentId="13_ncr:1_{58BC8DB8-6EFC-4C50-BBCD-4DBAFAEFA439}" xr6:coauthVersionLast="47" xr6:coauthVersionMax="47" xr10:uidLastSave="{00000000-0000-0000-0000-000000000000}"/>
  <bookViews>
    <workbookView xWindow="-108" yWindow="-108" windowWidth="30936" windowHeight="16896" tabRatio="814" activeTab="25" xr2:uid="{00000000-000D-0000-FFFF-FFFF00000000}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45" r:id="rId7"/>
    <sheet name="8" sheetId="44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'13'!$B$1:$B$51</definedName>
    <definedName name="_xlnm._FilterDatabase" localSheetId="13" hidden="1">'14'!$B$1:$B$51</definedName>
    <definedName name="_xlnm._FilterDatabase" localSheetId="14" hidden="1">'15'!$B$1:$B$51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'29'!$B$1:$B$52</definedName>
    <definedName name="_xlnm._FilterDatabase" localSheetId="29" hidden="1">'30'!$B$1:$B$52</definedName>
    <definedName name="_xlnm._FilterDatabase" localSheetId="30" hidden="1">'31'!$B$1:$B$52</definedName>
    <definedName name="_xlnm._FilterDatabase" localSheetId="31" hidden="1">'32'!$B$1:$B$57</definedName>
    <definedName name="_xlnm._FilterDatabase" localSheetId="32" hidden="1">'33'!#REF!</definedName>
    <definedName name="_xlnm._FilterDatabase" localSheetId="33" hidden="1">'34'!$B$1:$B$51</definedName>
    <definedName name="_xlnm._FilterDatabase" localSheetId="34" hidden="1">'35'!$B$1:$B$51</definedName>
    <definedName name="_xlnm._FilterDatabase" localSheetId="6" hidden="1">'7'!$B$1:$B$53</definedName>
    <definedName name="_xlnm._FilterDatabase" localSheetId="7" hidden="1">'8'!$F$1:$F$152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'13'!$5:$5</definedName>
    <definedName name="_xlnm.Print_Titles" localSheetId="13">'14'!$5:$5</definedName>
    <definedName name="_xlnm.Print_Titles" localSheetId="14">'15'!$5:$5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'21'!$5:$5</definedName>
    <definedName name="_xlnm.Print_Titles" localSheetId="21">'22'!$4:$4</definedName>
    <definedName name="_xlnm.Print_Titles" localSheetId="22">'23'!$5:$5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'29'!$6:$6</definedName>
    <definedName name="_xlnm.Print_Titles" localSheetId="29">'30'!$6:$6</definedName>
    <definedName name="_xlnm.Print_Titles" localSheetId="30">'31'!$6:$6</definedName>
    <definedName name="_xlnm.Print_Titles" localSheetId="31">'32'!$5:$7</definedName>
    <definedName name="_xlnm.Print_Titles" localSheetId="32">'33'!$5:$7</definedName>
    <definedName name="_xlnm.Print_Titles" localSheetId="33">'34'!$5:$5</definedName>
    <definedName name="_xlnm.Print_Titles" localSheetId="34">'35'!$5:$5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'13'!$A$1:$D$55</definedName>
    <definedName name="_xlnm.Print_Area" localSheetId="13">'14'!$A$1:$D$55</definedName>
    <definedName name="_xlnm.Print_Area" localSheetId="14">'15'!$A$1:$D$55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'21'!$A$1:$C$149</definedName>
    <definedName name="_xlnm.Print_Area" localSheetId="21">'22'!$A$1:$D$54</definedName>
    <definedName name="_xlnm.Print_Area" localSheetId="22">'23'!$A$1:$C$149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'28'!$A$1:$BX$29</definedName>
    <definedName name="_xlnm.Print_Area" localSheetId="28">'29'!$A$1:$C$56</definedName>
    <definedName name="_xlnm.Print_Area" localSheetId="29">'30'!$A$1:$D$56</definedName>
    <definedName name="_xlnm.Print_Area" localSheetId="30">'31'!$A$1:$D$56</definedName>
    <definedName name="_xlnm.Print_Area" localSheetId="31">'32'!$A$1:$C$57</definedName>
    <definedName name="_xlnm.Print_Area" localSheetId="32">'33'!$A$1:$C$151</definedName>
    <definedName name="_xlnm.Print_Area" localSheetId="33">'34'!$A$1:$D$55</definedName>
    <definedName name="_xlnm.Print_Area" localSheetId="34">'35'!$A$1:$D$55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'8'!$A$1:$G$151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81029"/>
</workbook>
</file>

<file path=xl/calcChain.xml><?xml version="1.0" encoding="utf-8"?>
<calcChain xmlns="http://schemas.openxmlformats.org/spreadsheetml/2006/main">
  <c r="C7" i="18" l="1"/>
  <c r="B7" i="18"/>
  <c r="E27" i="25"/>
  <c r="E26" i="25"/>
  <c r="E25" i="25"/>
  <c r="E24" i="25"/>
  <c r="D28" i="25"/>
  <c r="D27" i="25"/>
  <c r="D26" i="25"/>
  <c r="D25" i="25"/>
  <c r="D24" i="25"/>
  <c r="E19" i="25"/>
  <c r="E18" i="25"/>
  <c r="E17" i="25"/>
  <c r="E16" i="25"/>
  <c r="E15" i="25"/>
  <c r="E14" i="25"/>
  <c r="E13" i="25"/>
  <c r="E12" i="25"/>
  <c r="E11" i="25"/>
  <c r="E10" i="25"/>
  <c r="E9" i="25"/>
  <c r="E8" i="25"/>
  <c r="E7" i="25"/>
  <c r="E6" i="25"/>
  <c r="E5" i="25"/>
  <c r="D19" i="25"/>
  <c r="D18" i="25"/>
  <c r="D17" i="25"/>
  <c r="D16" i="25"/>
  <c r="D15" i="25"/>
  <c r="D14" i="25"/>
  <c r="D13" i="25"/>
  <c r="D12" i="25"/>
  <c r="D11" i="25"/>
  <c r="D10" i="25"/>
  <c r="D9" i="25"/>
  <c r="D8" i="25"/>
  <c r="D7" i="25"/>
  <c r="D6" i="25"/>
  <c r="D5" i="25"/>
  <c r="D17" i="18"/>
  <c r="D16" i="18"/>
  <c r="D15" i="18"/>
  <c r="D14" i="18"/>
  <c r="D13" i="18"/>
  <c r="D12" i="18"/>
  <c r="D11" i="18"/>
  <c r="D10" i="18"/>
  <c r="D9" i="18"/>
  <c r="D7" i="18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C8" i="16"/>
  <c r="B7" i="16"/>
  <c r="D7" i="16" s="1"/>
  <c r="G151" i="22"/>
  <c r="G150" i="22"/>
  <c r="G149" i="22"/>
  <c r="G148" i="22"/>
  <c r="G147" i="22"/>
  <c r="G146" i="22"/>
  <c r="G145" i="22"/>
  <c r="G144" i="22"/>
  <c r="G143" i="22"/>
  <c r="G142" i="22"/>
  <c r="G141" i="22"/>
  <c r="G140" i="22"/>
  <c r="G139" i="22"/>
  <c r="G138" i="22"/>
  <c r="G137" i="22"/>
  <c r="D151" i="22"/>
  <c r="D150" i="22"/>
  <c r="D149" i="22"/>
  <c r="D148" i="22"/>
  <c r="D147" i="22"/>
  <c r="D146" i="22"/>
  <c r="D145" i="22"/>
  <c r="D144" i="22"/>
  <c r="D143" i="22"/>
  <c r="D142" i="22"/>
  <c r="D141" i="22"/>
  <c r="D140" i="22"/>
  <c r="D139" i="22"/>
  <c r="D138" i="22"/>
  <c r="D137" i="22"/>
  <c r="G135" i="22"/>
  <c r="G134" i="22"/>
  <c r="G133" i="22"/>
  <c r="G132" i="22"/>
  <c r="G131" i="22"/>
  <c r="G130" i="22"/>
  <c r="G129" i="22"/>
  <c r="G128" i="22"/>
  <c r="G127" i="22"/>
  <c r="G126" i="22"/>
  <c r="G125" i="22"/>
  <c r="G124" i="22"/>
  <c r="G123" i="22"/>
  <c r="G122" i="22"/>
  <c r="G121" i="22"/>
  <c r="D135" i="22"/>
  <c r="D134" i="22"/>
  <c r="D133" i="22"/>
  <c r="D132" i="22"/>
  <c r="D131" i="22"/>
  <c r="D130" i="22"/>
  <c r="D129" i="22"/>
  <c r="D128" i="22"/>
  <c r="D127" i="22"/>
  <c r="D126" i="22"/>
  <c r="D125" i="22"/>
  <c r="D124" i="22"/>
  <c r="D123" i="22"/>
  <c r="D122" i="22"/>
  <c r="D121" i="22"/>
  <c r="G119" i="22"/>
  <c r="G118" i="22"/>
  <c r="G117" i="22"/>
  <c r="G116" i="22"/>
  <c r="G115" i="22"/>
  <c r="G114" i="22"/>
  <c r="G113" i="22"/>
  <c r="G112" i="22"/>
  <c r="G111" i="22"/>
  <c r="G110" i="22"/>
  <c r="G109" i="22"/>
  <c r="G108" i="22"/>
  <c r="G107" i="22"/>
  <c r="G106" i="22"/>
  <c r="G105" i="22"/>
  <c r="D119" i="22"/>
  <c r="D118" i="22"/>
  <c r="D117" i="22"/>
  <c r="D116" i="22"/>
  <c r="D115" i="22"/>
  <c r="D114" i="22"/>
  <c r="D113" i="22"/>
  <c r="D112" i="22"/>
  <c r="D111" i="22"/>
  <c r="D110" i="22"/>
  <c r="D109" i="22"/>
  <c r="D108" i="22"/>
  <c r="D107" i="22"/>
  <c r="D106" i="22"/>
  <c r="D105" i="22"/>
  <c r="G103" i="22"/>
  <c r="G102" i="22"/>
  <c r="G101" i="22"/>
  <c r="G100" i="22"/>
  <c r="G99" i="22"/>
  <c r="G98" i="22"/>
  <c r="G97" i="22"/>
  <c r="G96" i="22"/>
  <c r="G95" i="22"/>
  <c r="G94" i="22"/>
  <c r="G93" i="22"/>
  <c r="G92" i="22"/>
  <c r="G91" i="22"/>
  <c r="G90" i="22"/>
  <c r="G89" i="22"/>
  <c r="D103" i="22"/>
  <c r="D102" i="22"/>
  <c r="D101" i="22"/>
  <c r="D100" i="22"/>
  <c r="D99" i="22"/>
  <c r="D98" i="22"/>
  <c r="D97" i="22"/>
  <c r="D96" i="22"/>
  <c r="D95" i="22"/>
  <c r="D94" i="22"/>
  <c r="D93" i="22"/>
  <c r="D92" i="22"/>
  <c r="D91" i="22"/>
  <c r="D90" i="22"/>
  <c r="D89" i="22"/>
  <c r="G87" i="22"/>
  <c r="G86" i="22"/>
  <c r="G85" i="22"/>
  <c r="G84" i="22"/>
  <c r="G83" i="22"/>
  <c r="G82" i="22"/>
  <c r="G81" i="22"/>
  <c r="G80" i="22"/>
  <c r="G79" i="22"/>
  <c r="G78" i="22"/>
  <c r="G77" i="22"/>
  <c r="G76" i="22"/>
  <c r="G75" i="22"/>
  <c r="G74" i="22"/>
  <c r="G73" i="22"/>
  <c r="D87" i="22"/>
  <c r="D86" i="22"/>
  <c r="D85" i="22"/>
  <c r="D84" i="22"/>
  <c r="D83" i="22"/>
  <c r="D82" i="22"/>
  <c r="D81" i="22"/>
  <c r="D80" i="22"/>
  <c r="D79" i="22"/>
  <c r="D78" i="22"/>
  <c r="D77" i="22"/>
  <c r="D76" i="22"/>
  <c r="D75" i="22"/>
  <c r="D74" i="22"/>
  <c r="D73" i="22"/>
  <c r="G71" i="22"/>
  <c r="G70" i="22"/>
  <c r="G69" i="22"/>
  <c r="G68" i="22"/>
  <c r="G67" i="22"/>
  <c r="G66" i="22"/>
  <c r="G65" i="22"/>
  <c r="G64" i="22"/>
  <c r="G63" i="22"/>
  <c r="G62" i="22"/>
  <c r="G61" i="22"/>
  <c r="G60" i="22"/>
  <c r="G59" i="22"/>
  <c r="G58" i="22"/>
  <c r="G57" i="22"/>
  <c r="D71" i="22"/>
  <c r="D70" i="22"/>
  <c r="D69" i="22"/>
  <c r="D68" i="22"/>
  <c r="D67" i="22"/>
  <c r="D66" i="22"/>
  <c r="D65" i="22"/>
  <c r="D64" i="22"/>
  <c r="D63" i="22"/>
  <c r="D62" i="22"/>
  <c r="D61" i="22"/>
  <c r="D60" i="22"/>
  <c r="D59" i="22"/>
  <c r="D58" i="22"/>
  <c r="D57" i="22"/>
  <c r="G55" i="22"/>
  <c r="G54" i="22"/>
  <c r="G53" i="22"/>
  <c r="G52" i="22"/>
  <c r="G51" i="22"/>
  <c r="G50" i="22"/>
  <c r="G49" i="22"/>
  <c r="G48" i="22"/>
  <c r="G47" i="22"/>
  <c r="G46" i="22"/>
  <c r="G45" i="22"/>
  <c r="G44" i="22"/>
  <c r="G43" i="22"/>
  <c r="G42" i="22"/>
  <c r="G41" i="22"/>
  <c r="D55" i="22"/>
  <c r="D54" i="22"/>
  <c r="D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G39" i="22"/>
  <c r="G38" i="22"/>
  <c r="G37" i="22"/>
  <c r="G36" i="22"/>
  <c r="G35" i="22"/>
  <c r="G34" i="22"/>
  <c r="G33" i="22"/>
  <c r="G32" i="22"/>
  <c r="G31" i="22"/>
  <c r="G30" i="22"/>
  <c r="G29" i="22"/>
  <c r="G28" i="22"/>
  <c r="G27" i="22"/>
  <c r="G26" i="22"/>
  <c r="G25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G10" i="22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9" i="22"/>
  <c r="H57" i="21"/>
  <c r="H56" i="21"/>
  <c r="H55" i="21"/>
  <c r="H54" i="21"/>
  <c r="H53" i="21"/>
  <c r="H52" i="21"/>
  <c r="H51" i="21"/>
  <c r="H50" i="21"/>
  <c r="H49" i="21"/>
  <c r="H48" i="21"/>
  <c r="H47" i="21"/>
  <c r="H46" i="21"/>
  <c r="H45" i="21"/>
  <c r="H44" i="21"/>
  <c r="H43" i="21"/>
  <c r="H42" i="21"/>
  <c r="H41" i="21"/>
  <c r="H40" i="21"/>
  <c r="H39" i="21"/>
  <c r="H38" i="21"/>
  <c r="H37" i="21"/>
  <c r="H36" i="21"/>
  <c r="H35" i="21"/>
  <c r="H34" i="21"/>
  <c r="H33" i="21"/>
  <c r="H32" i="21"/>
  <c r="H31" i="21"/>
  <c r="H30" i="21"/>
  <c r="H29" i="21"/>
  <c r="H28" i="21"/>
  <c r="H27" i="21"/>
  <c r="H26" i="21"/>
  <c r="H25" i="21"/>
  <c r="H24" i="21"/>
  <c r="H23" i="21"/>
  <c r="H22" i="21"/>
  <c r="H21" i="21"/>
  <c r="H20" i="21"/>
  <c r="H19" i="21"/>
  <c r="H18" i="21"/>
  <c r="H17" i="21"/>
  <c r="H16" i="21"/>
  <c r="H15" i="21"/>
  <c r="H14" i="21"/>
  <c r="H13" i="21"/>
  <c r="H12" i="21"/>
  <c r="H11" i="21"/>
  <c r="H10" i="21"/>
  <c r="H9" i="21"/>
  <c r="H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50" i="21"/>
  <c r="E51" i="21"/>
  <c r="E52" i="21"/>
  <c r="E53" i="21"/>
  <c r="E54" i="21"/>
  <c r="E55" i="21"/>
  <c r="E56" i="21"/>
  <c r="E57" i="21"/>
  <c r="E8" i="21"/>
  <c r="G16" i="33"/>
  <c r="I16" i="33"/>
  <c r="G15" i="33"/>
  <c r="I15" i="33" s="1"/>
  <c r="G14" i="33"/>
  <c r="I14" i="33"/>
  <c r="G13" i="33"/>
  <c r="I13" i="33" s="1"/>
  <c r="G12" i="33"/>
  <c r="I12" i="33"/>
  <c r="G11" i="33"/>
  <c r="I11" i="33" s="1"/>
  <c r="G10" i="33"/>
  <c r="I10" i="33"/>
  <c r="G9" i="33"/>
  <c r="I9" i="33" s="1"/>
  <c r="G8" i="33"/>
  <c r="I8" i="33"/>
  <c r="C16" i="33"/>
  <c r="E16" i="33"/>
  <c r="C15" i="33"/>
  <c r="E15" i="33" s="1"/>
  <c r="C14" i="33"/>
  <c r="E14" i="33"/>
  <c r="C13" i="33"/>
  <c r="E13" i="33" s="1"/>
  <c r="C12" i="33"/>
  <c r="E12" i="33"/>
  <c r="C11" i="33"/>
  <c r="E11" i="33" s="1"/>
  <c r="C10" i="33"/>
  <c r="E10" i="33"/>
  <c r="C9" i="33"/>
  <c r="E9" i="33" s="1"/>
  <c r="C8" i="33"/>
  <c r="E8" i="33"/>
  <c r="H16" i="33"/>
  <c r="H15" i="33"/>
  <c r="H14" i="33"/>
  <c r="H13" i="33"/>
  <c r="H12" i="33"/>
  <c r="H11" i="33"/>
  <c r="H6" i="33" s="1"/>
  <c r="H10" i="33"/>
  <c r="H9" i="33"/>
  <c r="H8" i="33"/>
  <c r="D16" i="33"/>
  <c r="D15" i="33"/>
  <c r="D14" i="33"/>
  <c r="D13" i="33"/>
  <c r="D12" i="33"/>
  <c r="D11" i="33"/>
  <c r="D10" i="33"/>
  <c r="D9" i="33"/>
  <c r="D8" i="33"/>
  <c r="D6" i="33" s="1"/>
  <c r="F6" i="33"/>
  <c r="B6" i="33"/>
  <c r="G15" i="15"/>
  <c r="G14" i="15"/>
  <c r="G13" i="15"/>
  <c r="G12" i="15"/>
  <c r="G11" i="15"/>
  <c r="G10" i="15"/>
  <c r="G9" i="15"/>
  <c r="G8" i="15"/>
  <c r="G7" i="15"/>
  <c r="G6" i="15"/>
  <c r="D15" i="15"/>
  <c r="D14" i="15"/>
  <c r="D13" i="15"/>
  <c r="D12" i="15"/>
  <c r="D11" i="15"/>
  <c r="D10" i="15"/>
  <c r="D9" i="15"/>
  <c r="D8" i="15"/>
  <c r="D7" i="15"/>
  <c r="D6" i="15"/>
  <c r="F5" i="15"/>
  <c r="G6" i="33" s="1"/>
  <c r="I6" i="33" s="1"/>
  <c r="E5" i="15"/>
  <c r="B5" i="15"/>
  <c r="C5" i="15"/>
  <c r="C6" i="33" s="1"/>
  <c r="E6" i="33" s="1"/>
  <c r="H8" i="30"/>
  <c r="H9" i="30"/>
  <c r="H10" i="30"/>
  <c r="H11" i="30"/>
  <c r="H12" i="30"/>
  <c r="H13" i="30"/>
  <c r="H14" i="30"/>
  <c r="H15" i="30"/>
  <c r="H16" i="30"/>
  <c r="H17" i="30"/>
  <c r="H18" i="30"/>
  <c r="H19" i="30"/>
  <c r="H20" i="30"/>
  <c r="H21" i="30"/>
  <c r="H22" i="30"/>
  <c r="H23" i="30"/>
  <c r="H24" i="30"/>
  <c r="H25" i="30"/>
  <c r="H26" i="30"/>
  <c r="H27" i="30"/>
  <c r="H28" i="30"/>
  <c r="H29" i="30"/>
  <c r="H30" i="30"/>
  <c r="H7" i="30"/>
  <c r="H6" i="30" s="1"/>
  <c r="G30" i="30"/>
  <c r="I30" i="30" s="1"/>
  <c r="G29" i="30"/>
  <c r="G28" i="30"/>
  <c r="G27" i="30"/>
  <c r="I27" i="30" s="1"/>
  <c r="G26" i="30"/>
  <c r="G25" i="30"/>
  <c r="G24" i="30"/>
  <c r="G23" i="30"/>
  <c r="I23" i="30" s="1"/>
  <c r="G22" i="30"/>
  <c r="G21" i="30"/>
  <c r="I21" i="30" s="1"/>
  <c r="G20" i="30"/>
  <c r="I20" i="30" s="1"/>
  <c r="G19" i="30"/>
  <c r="I19" i="30"/>
  <c r="G18" i="30"/>
  <c r="G17" i="30"/>
  <c r="G16" i="30"/>
  <c r="G15" i="30"/>
  <c r="I15" i="30"/>
  <c r="G14" i="30"/>
  <c r="I14" i="30" s="1"/>
  <c r="G13" i="30"/>
  <c r="G12" i="30"/>
  <c r="G11" i="30"/>
  <c r="I11" i="30" s="1"/>
  <c r="G10" i="30"/>
  <c r="G9" i="30"/>
  <c r="G8" i="30"/>
  <c r="I8" i="30" s="1"/>
  <c r="G7" i="30"/>
  <c r="I7" i="30" s="1"/>
  <c r="I29" i="30"/>
  <c r="I28" i="30"/>
  <c r="I26" i="30"/>
  <c r="I25" i="30"/>
  <c r="I24" i="30"/>
  <c r="I22" i="30"/>
  <c r="I18" i="30"/>
  <c r="I17" i="30"/>
  <c r="I13" i="30"/>
  <c r="I12" i="30"/>
  <c r="I10" i="30"/>
  <c r="C30" i="30"/>
  <c r="E30" i="30"/>
  <c r="C29" i="30"/>
  <c r="E29" i="30" s="1"/>
  <c r="C28" i="30"/>
  <c r="E28" i="30"/>
  <c r="C27" i="30"/>
  <c r="E27" i="30" s="1"/>
  <c r="C26" i="30"/>
  <c r="E26" i="30"/>
  <c r="C25" i="30"/>
  <c r="E25" i="30" s="1"/>
  <c r="C24" i="30"/>
  <c r="E24" i="30"/>
  <c r="C23" i="30"/>
  <c r="E23" i="30" s="1"/>
  <c r="C22" i="30"/>
  <c r="E22" i="30"/>
  <c r="C21" i="30"/>
  <c r="E21" i="30" s="1"/>
  <c r="C20" i="30"/>
  <c r="E20" i="30"/>
  <c r="C19" i="30"/>
  <c r="E19" i="30" s="1"/>
  <c r="C18" i="30"/>
  <c r="E18" i="30"/>
  <c r="C17" i="30"/>
  <c r="E17" i="30" s="1"/>
  <c r="C16" i="30"/>
  <c r="E16" i="30"/>
  <c r="C15" i="30"/>
  <c r="E15" i="30" s="1"/>
  <c r="C14" i="30"/>
  <c r="E14" i="30"/>
  <c r="C13" i="30"/>
  <c r="E13" i="30" s="1"/>
  <c r="C12" i="30"/>
  <c r="E12" i="30"/>
  <c r="C11" i="30"/>
  <c r="E11" i="30" s="1"/>
  <c r="C10" i="30"/>
  <c r="E10" i="30"/>
  <c r="C8" i="30"/>
  <c r="E8" i="30" s="1"/>
  <c r="C7" i="30"/>
  <c r="E7" i="30"/>
  <c r="C9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7" i="30"/>
  <c r="D6" i="30"/>
  <c r="F6" i="30"/>
  <c r="B6" i="30"/>
  <c r="G29" i="14"/>
  <c r="G28" i="14"/>
  <c r="G27" i="14"/>
  <c r="G26" i="14"/>
  <c r="G25" i="14"/>
  <c r="G24" i="14"/>
  <c r="G23" i="14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7" i="14"/>
  <c r="G6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F5" i="14"/>
  <c r="G6" i="30" s="1"/>
  <c r="I6" i="30" s="1"/>
  <c r="E5" i="14"/>
  <c r="C5" i="14"/>
  <c r="C6" i="30" s="1"/>
  <c r="E6" i="30" s="1"/>
  <c r="B5" i="14"/>
  <c r="G27" i="29"/>
  <c r="G26" i="29"/>
  <c r="I26" i="29" s="1"/>
  <c r="G25" i="29"/>
  <c r="I25" i="29" s="1"/>
  <c r="G24" i="29"/>
  <c r="I24" i="29"/>
  <c r="G23" i="29"/>
  <c r="G22" i="29"/>
  <c r="G21" i="29"/>
  <c r="G20" i="29"/>
  <c r="I20" i="29"/>
  <c r="G19" i="29"/>
  <c r="I19" i="29" s="1"/>
  <c r="G18" i="29"/>
  <c r="G17" i="29"/>
  <c r="G16" i="29"/>
  <c r="I16" i="29" s="1"/>
  <c r="G15" i="29"/>
  <c r="G14" i="29"/>
  <c r="G13" i="29"/>
  <c r="G12" i="29"/>
  <c r="I12" i="29" s="1"/>
  <c r="G11" i="29"/>
  <c r="G10" i="29"/>
  <c r="I10" i="29" s="1"/>
  <c r="G9" i="29"/>
  <c r="I9" i="29" s="1"/>
  <c r="G8" i="29"/>
  <c r="G6" i="29"/>
  <c r="I6" i="29"/>
  <c r="I27" i="29"/>
  <c r="I23" i="29"/>
  <c r="I22" i="29"/>
  <c r="I21" i="29"/>
  <c r="I18" i="29"/>
  <c r="I17" i="29"/>
  <c r="I15" i="29"/>
  <c r="I14" i="29"/>
  <c r="I13" i="29"/>
  <c r="I11" i="29"/>
  <c r="C27" i="29"/>
  <c r="E27" i="29" s="1"/>
  <c r="C26" i="29"/>
  <c r="E26" i="29"/>
  <c r="C25" i="29"/>
  <c r="E25" i="29" s="1"/>
  <c r="C24" i="29"/>
  <c r="E24" i="29"/>
  <c r="C23" i="29"/>
  <c r="E23" i="29" s="1"/>
  <c r="C22" i="29"/>
  <c r="E22" i="29"/>
  <c r="C21" i="29"/>
  <c r="E21" i="29" s="1"/>
  <c r="C20" i="29"/>
  <c r="E20" i="29"/>
  <c r="C19" i="29"/>
  <c r="E19" i="29" s="1"/>
  <c r="C18" i="29"/>
  <c r="E18" i="29"/>
  <c r="C17" i="29"/>
  <c r="E17" i="29" s="1"/>
  <c r="C16" i="29"/>
  <c r="E16" i="29"/>
  <c r="C15" i="29"/>
  <c r="E15" i="29" s="1"/>
  <c r="C14" i="29"/>
  <c r="E14" i="29"/>
  <c r="C13" i="29"/>
  <c r="E13" i="29" s="1"/>
  <c r="C12" i="29"/>
  <c r="E12" i="29"/>
  <c r="C11" i="29"/>
  <c r="E11" i="29" s="1"/>
  <c r="C10" i="29"/>
  <c r="E10" i="29"/>
  <c r="C9" i="29"/>
  <c r="E9" i="29" s="1"/>
  <c r="C6" i="29"/>
  <c r="E6" i="29" s="1"/>
  <c r="C8" i="29"/>
  <c r="H7" i="29"/>
  <c r="F7" i="29"/>
  <c r="G7" i="29" s="1"/>
  <c r="I7" i="29" s="1"/>
  <c r="D7" i="29"/>
  <c r="B7" i="29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5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5" i="13"/>
  <c r="F6" i="13"/>
  <c r="E6" i="13"/>
  <c r="C6" i="13"/>
  <c r="C7" i="29" s="1"/>
  <c r="E7" i="29" s="1"/>
  <c r="B6" i="13"/>
  <c r="D6" i="13" s="1"/>
  <c r="G151" i="44"/>
  <c r="G150" i="44"/>
  <c r="G149" i="44"/>
  <c r="G148" i="44"/>
  <c r="G147" i="44"/>
  <c r="G146" i="44"/>
  <c r="G145" i="44"/>
  <c r="G144" i="44"/>
  <c r="G143" i="44"/>
  <c r="G142" i="44"/>
  <c r="G141" i="44"/>
  <c r="G140" i="44"/>
  <c r="G139" i="44"/>
  <c r="G138" i="44"/>
  <c r="G137" i="44"/>
  <c r="D151" i="44"/>
  <c r="D150" i="44"/>
  <c r="D149" i="44"/>
  <c r="D148" i="44"/>
  <c r="D147" i="44"/>
  <c r="D146" i="44"/>
  <c r="D145" i="44"/>
  <c r="D144" i="44"/>
  <c r="D143" i="44"/>
  <c r="D142" i="44"/>
  <c r="D141" i="44"/>
  <c r="D140" i="44"/>
  <c r="D139" i="44"/>
  <c r="D138" i="44"/>
  <c r="D137" i="44"/>
  <c r="G135" i="44"/>
  <c r="G134" i="44"/>
  <c r="G133" i="44"/>
  <c r="G132" i="44"/>
  <c r="G131" i="44"/>
  <c r="G130" i="44"/>
  <c r="G129" i="44"/>
  <c r="G128" i="44"/>
  <c r="G127" i="44"/>
  <c r="G126" i="44"/>
  <c r="G125" i="44"/>
  <c r="G124" i="44"/>
  <c r="G123" i="44"/>
  <c r="G122" i="44"/>
  <c r="G121" i="44"/>
  <c r="D135" i="44"/>
  <c r="D134" i="44"/>
  <c r="D133" i="44"/>
  <c r="D132" i="44"/>
  <c r="D131" i="44"/>
  <c r="D130" i="44"/>
  <c r="D129" i="44"/>
  <c r="D128" i="44"/>
  <c r="D127" i="44"/>
  <c r="D126" i="44"/>
  <c r="D125" i="44"/>
  <c r="D124" i="44"/>
  <c r="D123" i="44"/>
  <c r="D122" i="44"/>
  <c r="D121" i="44"/>
  <c r="G119" i="44"/>
  <c r="G118" i="44"/>
  <c r="G117" i="44"/>
  <c r="G116" i="44"/>
  <c r="G115" i="44"/>
  <c r="G114" i="44"/>
  <c r="G113" i="44"/>
  <c r="G112" i="44"/>
  <c r="G111" i="44"/>
  <c r="G110" i="44"/>
  <c r="G109" i="44"/>
  <c r="G108" i="44"/>
  <c r="G107" i="44"/>
  <c r="G106" i="44"/>
  <c r="G105" i="44"/>
  <c r="D119" i="44"/>
  <c r="D118" i="44"/>
  <c r="D117" i="44"/>
  <c r="D116" i="44"/>
  <c r="D115" i="44"/>
  <c r="D114" i="44"/>
  <c r="D113" i="44"/>
  <c r="D112" i="44"/>
  <c r="D111" i="44"/>
  <c r="D110" i="44"/>
  <c r="D109" i="44"/>
  <c r="D108" i="44"/>
  <c r="D107" i="44"/>
  <c r="D106" i="44"/>
  <c r="D105" i="44"/>
  <c r="G103" i="44"/>
  <c r="G102" i="44"/>
  <c r="G101" i="44"/>
  <c r="G100" i="44"/>
  <c r="G99" i="44"/>
  <c r="G98" i="44"/>
  <c r="G97" i="44"/>
  <c r="G96" i="44"/>
  <c r="G95" i="44"/>
  <c r="G94" i="44"/>
  <c r="G93" i="44"/>
  <c r="G92" i="44"/>
  <c r="G91" i="44"/>
  <c r="G90" i="44"/>
  <c r="G89" i="44"/>
  <c r="D103" i="44"/>
  <c r="D102" i="44"/>
  <c r="D101" i="44"/>
  <c r="D100" i="44"/>
  <c r="D99" i="44"/>
  <c r="D98" i="44"/>
  <c r="D97" i="44"/>
  <c r="D96" i="44"/>
  <c r="D95" i="44"/>
  <c r="D94" i="44"/>
  <c r="D93" i="44"/>
  <c r="D92" i="44"/>
  <c r="D91" i="44"/>
  <c r="D90" i="44"/>
  <c r="D89" i="44"/>
  <c r="G87" i="44"/>
  <c r="G86" i="44"/>
  <c r="G85" i="44"/>
  <c r="G84" i="44"/>
  <c r="G83" i="44"/>
  <c r="G82" i="44"/>
  <c r="G81" i="44"/>
  <c r="G80" i="44"/>
  <c r="G79" i="44"/>
  <c r="G78" i="44"/>
  <c r="G77" i="44"/>
  <c r="G76" i="44"/>
  <c r="G75" i="44"/>
  <c r="G74" i="44"/>
  <c r="G73" i="44"/>
  <c r="D87" i="44"/>
  <c r="D86" i="44"/>
  <c r="D85" i="44"/>
  <c r="D84" i="44"/>
  <c r="D83" i="44"/>
  <c r="D82" i="44"/>
  <c r="D81" i="44"/>
  <c r="D80" i="44"/>
  <c r="D79" i="44"/>
  <c r="D78" i="44"/>
  <c r="D77" i="44"/>
  <c r="D76" i="44"/>
  <c r="D75" i="44"/>
  <c r="D74" i="44"/>
  <c r="D73" i="44"/>
  <c r="G71" i="44"/>
  <c r="G70" i="44"/>
  <c r="G69" i="44"/>
  <c r="G68" i="44"/>
  <c r="G67" i="44"/>
  <c r="G66" i="44"/>
  <c r="G65" i="44"/>
  <c r="G64" i="44"/>
  <c r="G63" i="44"/>
  <c r="G62" i="44"/>
  <c r="G61" i="44"/>
  <c r="G60" i="44"/>
  <c r="G59" i="44"/>
  <c r="G58" i="44"/>
  <c r="G57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G44" i="44"/>
  <c r="G45" i="44"/>
  <c r="G46" i="44"/>
  <c r="G47" i="44"/>
  <c r="G48" i="44"/>
  <c r="G49" i="44"/>
  <c r="G50" i="44"/>
  <c r="G51" i="44"/>
  <c r="G52" i="44"/>
  <c r="G53" i="44"/>
  <c r="D44" i="44"/>
  <c r="D45" i="44"/>
  <c r="D46" i="44"/>
  <c r="D47" i="44"/>
  <c r="D48" i="44"/>
  <c r="D49" i="44"/>
  <c r="D50" i="44"/>
  <c r="D51" i="44"/>
  <c r="D52" i="44"/>
  <c r="G55" i="44"/>
  <c r="G54" i="44"/>
  <c r="G43" i="44"/>
  <c r="G42" i="44"/>
  <c r="G41" i="44"/>
  <c r="D55" i="44"/>
  <c r="D54" i="44"/>
  <c r="D53" i="44"/>
  <c r="D43" i="44"/>
  <c r="D42" i="44"/>
  <c r="D41" i="44"/>
  <c r="G39" i="44"/>
  <c r="G38" i="44"/>
  <c r="G37" i="44"/>
  <c r="G36" i="44"/>
  <c r="G35" i="44"/>
  <c r="G34" i="44"/>
  <c r="G33" i="44"/>
  <c r="G32" i="44"/>
  <c r="G31" i="44"/>
  <c r="G30" i="44"/>
  <c r="G29" i="44"/>
  <c r="G28" i="44"/>
  <c r="G27" i="44"/>
  <c r="G26" i="44"/>
  <c r="G25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G23" i="44"/>
  <c r="G22" i="44"/>
  <c r="G21" i="44"/>
  <c r="G20" i="44"/>
  <c r="G19" i="44"/>
  <c r="G18" i="44"/>
  <c r="G17" i="44"/>
  <c r="G16" i="44"/>
  <c r="G15" i="44"/>
  <c r="G14" i="44"/>
  <c r="G13" i="44"/>
  <c r="G12" i="44"/>
  <c r="G11" i="44"/>
  <c r="G10" i="44"/>
  <c r="G9" i="44"/>
  <c r="D10" i="44"/>
  <c r="D11" i="44"/>
  <c r="D12" i="44"/>
  <c r="D13" i="44"/>
  <c r="D14" i="44"/>
  <c r="D15" i="44"/>
  <c r="D16" i="44"/>
  <c r="D17" i="44"/>
  <c r="D18" i="44"/>
  <c r="D19" i="44"/>
  <c r="D20" i="44"/>
  <c r="D21" i="44"/>
  <c r="D22" i="44"/>
  <c r="D23" i="44"/>
  <c r="D9" i="44"/>
  <c r="H57" i="45"/>
  <c r="H56" i="45"/>
  <c r="H55" i="45"/>
  <c r="H54" i="45"/>
  <c r="H53" i="45"/>
  <c r="H52" i="45"/>
  <c r="H51" i="45"/>
  <c r="H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H36" i="45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H22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H8" i="45"/>
  <c r="E9" i="45"/>
  <c r="E10" i="45"/>
  <c r="E11" i="45"/>
  <c r="E12" i="45"/>
  <c r="E13" i="45"/>
  <c r="E14" i="45"/>
  <c r="E15" i="45"/>
  <c r="E16" i="45"/>
  <c r="E17" i="45"/>
  <c r="E18" i="45"/>
  <c r="E19" i="45"/>
  <c r="E20" i="45"/>
  <c r="E21" i="45"/>
  <c r="E22" i="45"/>
  <c r="E23" i="45"/>
  <c r="E24" i="45"/>
  <c r="E25" i="45"/>
  <c r="E26" i="45"/>
  <c r="E27" i="45"/>
  <c r="E28" i="45"/>
  <c r="E29" i="45"/>
  <c r="E30" i="45"/>
  <c r="E31" i="45"/>
  <c r="E32" i="45"/>
  <c r="E33" i="45"/>
  <c r="E34" i="45"/>
  <c r="E35" i="45"/>
  <c r="E36" i="45"/>
  <c r="E37" i="45"/>
  <c r="E38" i="45"/>
  <c r="E39" i="45"/>
  <c r="E41" i="45"/>
  <c r="E42" i="45"/>
  <c r="E43" i="45"/>
  <c r="E44" i="45"/>
  <c r="E45" i="45"/>
  <c r="E46" i="45"/>
  <c r="E47" i="45"/>
  <c r="E48" i="45"/>
  <c r="E49" i="45"/>
  <c r="E50" i="45"/>
  <c r="E51" i="45"/>
  <c r="E52" i="45"/>
  <c r="E53" i="45"/>
  <c r="E54" i="45"/>
  <c r="E55" i="45"/>
  <c r="E56" i="45"/>
  <c r="E57" i="45"/>
  <c r="E8" i="45"/>
  <c r="G15" i="12"/>
  <c r="G14" i="12"/>
  <c r="G13" i="12"/>
  <c r="G12" i="12"/>
  <c r="G11" i="12"/>
  <c r="G10" i="12"/>
  <c r="G9" i="12"/>
  <c r="G8" i="12"/>
  <c r="G7" i="12"/>
  <c r="G6" i="12"/>
  <c r="D15" i="12"/>
  <c r="D14" i="12"/>
  <c r="D13" i="12"/>
  <c r="D12" i="12"/>
  <c r="D11" i="12"/>
  <c r="D10" i="12"/>
  <c r="D9" i="12"/>
  <c r="D8" i="12"/>
  <c r="D7" i="12"/>
  <c r="D6" i="12"/>
  <c r="F5" i="12"/>
  <c r="G5" i="12" s="1"/>
  <c r="E5" i="12"/>
  <c r="C5" i="12"/>
  <c r="B5" i="12"/>
  <c r="D5" i="12" s="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7" i="11"/>
  <c r="D6" i="11"/>
  <c r="D5" i="11"/>
  <c r="C5" i="11"/>
  <c r="B5" i="11"/>
  <c r="F5" i="11"/>
  <c r="E5" i="11"/>
  <c r="G5" i="11" s="1"/>
  <c r="G6" i="13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F5" i="10"/>
  <c r="G5" i="10" s="1"/>
  <c r="E5" i="10"/>
  <c r="C5" i="10"/>
  <c r="B5" i="10"/>
  <c r="D5" i="10" s="1"/>
  <c r="F10" i="9"/>
  <c r="D8" i="9"/>
  <c r="C8" i="9"/>
  <c r="F11" i="9"/>
  <c r="F12" i="9"/>
  <c r="F13" i="9"/>
  <c r="F14" i="9"/>
  <c r="F15" i="9"/>
  <c r="F16" i="9"/>
  <c r="F17" i="9"/>
  <c r="F18" i="9"/>
  <c r="E11" i="9"/>
  <c r="E12" i="9"/>
  <c r="E13" i="9"/>
  <c r="E14" i="9"/>
  <c r="E15" i="9"/>
  <c r="E16" i="9"/>
  <c r="E17" i="9"/>
  <c r="E18" i="9"/>
  <c r="E8" i="9"/>
  <c r="E26" i="8"/>
  <c r="E16" i="8"/>
  <c r="E14" i="8"/>
  <c r="E13" i="8"/>
  <c r="E12" i="8"/>
  <c r="E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10" i="8"/>
  <c r="F8" i="8" s="1"/>
  <c r="D8" i="8"/>
  <c r="C8" i="8"/>
  <c r="D9" i="7"/>
  <c r="E9" i="7" s="1"/>
  <c r="C9" i="7"/>
  <c r="E29" i="7"/>
  <c r="E28" i="7"/>
  <c r="E27" i="7"/>
  <c r="E26" i="7"/>
  <c r="E25" i="7"/>
  <c r="E24" i="7"/>
  <c r="E21" i="7"/>
  <c r="E20" i="7"/>
  <c r="E19" i="7"/>
  <c r="E17" i="7"/>
  <c r="E15" i="7"/>
  <c r="E14" i="7"/>
  <c r="E13" i="7"/>
  <c r="F11" i="7"/>
  <c r="F12" i="7"/>
  <c r="F9" i="7" s="1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10" i="7"/>
  <c r="F8" i="9"/>
  <c r="E8" i="8"/>
  <c r="G5" i="14" l="1"/>
  <c r="D5" i="15"/>
  <c r="G5" i="15"/>
  <c r="D5" i="14"/>
</calcChain>
</file>

<file path=xl/sharedStrings.xml><?xml version="1.0" encoding="utf-8"?>
<sst xmlns="http://schemas.openxmlformats.org/spreadsheetml/2006/main" count="2120" uniqueCount="561">
  <si>
    <t>%</t>
  </si>
  <si>
    <t>Кількість вакансій, одиниць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</si>
  <si>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</si>
  <si>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</si>
  <si>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</si>
  <si>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</si>
  <si>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</si>
  <si>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</si>
  <si>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</si>
  <si>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</si>
  <si>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</si>
  <si>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</si>
  <si>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</si>
  <si>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</si>
  <si>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</si>
  <si>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</si>
  <si>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</si>
  <si>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</si>
  <si>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</si>
  <si>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</si>
  <si>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</si>
  <si>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</si>
  <si>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</si>
  <si>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</si>
  <si>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</si>
  <si>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</si>
  <si>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</si>
  <si>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</si>
  <si>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</si>
  <si>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</si>
  <si>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</si>
  <si>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</si>
  <si>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</si>
  <si>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</si>
  <si>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</si>
  <si>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</si>
  <si>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</si>
  <si>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</si>
  <si>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</si>
  <si>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</si>
  <si>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</si>
  <si>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</si>
  <si>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</si>
  <si>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</si>
  <si>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</si>
  <si>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</si>
  <si>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</si>
  <si>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</si>
  <si>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</si>
  <si>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</si>
  <si>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</si>
  <si>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</si>
  <si>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</si>
  <si>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</si>
  <si>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</si>
  <si>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</si>
  <si>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</si>
  <si>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</si>
  <si>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</si>
  <si>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</si>
  <si>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</si>
  <si>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</si>
  <si>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</si>
  <si>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</si>
  <si>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</si>
  <si>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</si>
  <si>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</si>
  <si>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</si>
  <si>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</si>
  <si>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</si>
  <si>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</si>
  <si>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</si>
  <si>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</si>
  <si>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</si>
  <si>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</si>
  <si>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</si>
  <si>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</si>
  <si>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</si>
  <si>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</si>
  <si>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</si>
  <si>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</si>
  <si>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</si>
  <si>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</si>
  <si>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</si>
  <si>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</si>
  <si>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</si>
  <si>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</si>
  <si>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</si>
  <si>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</si>
  <si>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</si>
  <si>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</si>
  <si>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</si>
  <si>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</si>
  <si>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</si>
  <si>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</si>
  <si>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</si>
  <si>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</si>
  <si>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</si>
  <si>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</si>
  <si>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</si>
  <si>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</si>
  <si>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</si>
  <si>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</si>
  <si>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</si>
  <si>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</si>
  <si>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</si>
  <si>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</si>
  <si>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</si>
  <si>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</si>
  <si>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</si>
  <si>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</si>
  <si>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</si>
  <si>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</si>
  <si>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</si>
  <si>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</si>
  <si>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</si>
  <si>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</si>
  <si>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</si>
  <si>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</si>
  <si>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</si>
  <si>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</si>
  <si>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</si>
  <si>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</si>
  <si>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</si>
  <si>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</si>
  <si>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</si>
  <si>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</si>
  <si>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</si>
  <si>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</si>
  <si>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</si>
  <si>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</si>
  <si>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</si>
  <si>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</si>
  <si>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</si>
  <si>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</si>
  <si>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</si>
  <si>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</si>
  <si>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майстер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</si>
  <si>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</si>
  <si>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</si>
  <si>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</si>
  <si>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юрисконсульт</t>
  </si>
  <si>
    <t xml:space="preserve"> інженер з охорони праці</t>
  </si>
  <si>
    <t xml:space="preserve"> фармацевт</t>
  </si>
  <si>
    <t xml:space="preserve"> механік</t>
  </si>
  <si>
    <t xml:space="preserve"> інспектор з кадрів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</si>
  <si>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</si>
  <si>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</si>
  <si>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</si>
  <si>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</si>
  <si>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</si>
  <si>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</si>
  <si>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</si>
  <si>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</si>
  <si>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</si>
  <si>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</si>
  <si>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</si>
  <si>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</si>
  <si>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</si>
  <si>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</si>
  <si>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</si>
  <si>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</si>
  <si>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інспектор</t>
  </si>
  <si>
    <t xml:space="preserve"> лікар загальної практики-сімейний лікар</t>
  </si>
  <si>
    <t xml:space="preserve"> фахівець із соціальної роботи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</si>
  <si>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</si>
  <si>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</si>
  <si>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директор (керівник) малої торговельної фірми</t>
  </si>
  <si>
    <t xml:space="preserve"> експедитор</t>
  </si>
  <si>
    <t xml:space="preserve"> покоївка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</si>
  <si>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</si>
  <si>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</si>
  <si>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 xml:space="preserve"> столяр</t>
  </si>
  <si>
    <t>Показник</t>
  </si>
  <si>
    <t>2020 р.</t>
  </si>
  <si>
    <t>2021 р.</t>
  </si>
  <si>
    <t>зміна значення</t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</si>
  <si>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</si>
  <si>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</si>
  <si>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Всього отримали ваучер на навчання, осіб</t>
  </si>
  <si>
    <t>Станом на дату:</t>
  </si>
  <si>
    <t>Середній розмір заробітної плати у вакансіях, грн.</t>
  </si>
  <si>
    <t>Кількість безробітних на одну вакансію, особи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</si>
  <si>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</si>
  <si>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</si>
  <si>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</si>
  <si>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</si>
  <si>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</si>
  <si>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</si>
  <si>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</si>
  <si>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</si>
  <si>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</si>
  <si>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</si>
  <si>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</si>
  <si>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</si>
  <si>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</si>
  <si>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</si>
  <si>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</si>
  <si>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</si>
  <si>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</si>
  <si>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</si>
  <si>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</si>
  <si>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</si>
  <si>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</si>
  <si>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</si>
  <si>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</si>
  <si>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</si>
  <si>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>з них, за професійними групами: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</si>
  <si>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</si>
  <si>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</si>
  <si>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Кількість працевлаштованих безробітних чоловіків</t>
  </si>
  <si>
    <t xml:space="preserve"> є найбільшою</t>
  </si>
  <si>
    <t xml:space="preserve">Професії, по яких кількість працевлаштованих безробітних </t>
  </si>
  <si>
    <t xml:space="preserve"> Кількість працевлаштованих безробітних </t>
  </si>
  <si>
    <t xml:space="preserve"> Найбільша чисельність працевлаштованих безробітних</t>
  </si>
  <si>
    <t xml:space="preserve">за видами економічної діяльності підприємств, </t>
  </si>
  <si>
    <t xml:space="preserve"> Найбільша чисельність безробітних за видами економічної </t>
  </si>
  <si>
    <t>діяльності підприємств, на яких вони раніше працювали</t>
  </si>
  <si>
    <t xml:space="preserve"> заступник начальника відділу</t>
  </si>
  <si>
    <t xml:space="preserve"> головний інженер</t>
  </si>
  <si>
    <t xml:space="preserve"> начальник відділу поштового зв'язку</t>
  </si>
  <si>
    <t xml:space="preserve"> агроном</t>
  </si>
  <si>
    <t xml:space="preserve"> бібліотекар</t>
  </si>
  <si>
    <t xml:space="preserve"> електрик дільниці</t>
  </si>
  <si>
    <t xml:space="preserve"> майстер виробничого навчання</t>
  </si>
  <si>
    <t xml:space="preserve"> представник торговельний</t>
  </si>
  <si>
    <t xml:space="preserve"> диспетчер</t>
  </si>
  <si>
    <t xml:space="preserve"> контролер-касир</t>
  </si>
  <si>
    <t xml:space="preserve"> секретар керівника (організації, підприємства, установи)</t>
  </si>
  <si>
    <t xml:space="preserve"> реєстратор медичний</t>
  </si>
  <si>
    <t xml:space="preserve"> озеленювач</t>
  </si>
  <si>
    <t xml:space="preserve"> рибалка прибережного лову</t>
  </si>
  <si>
    <t xml:space="preserve"> лісоруб</t>
  </si>
  <si>
    <t xml:space="preserve"> виноградар</t>
  </si>
  <si>
    <t xml:space="preserve"> птахівник</t>
  </si>
  <si>
    <t xml:space="preserve"> овочівник</t>
  </si>
  <si>
    <t xml:space="preserve"> тваринник</t>
  </si>
  <si>
    <t xml:space="preserve"> робітник зеленого будівництва</t>
  </si>
  <si>
    <t xml:space="preserve"> дояр</t>
  </si>
  <si>
    <t xml:space="preserve"> оператор машинного доїння</t>
  </si>
  <si>
    <t xml:space="preserve"> муляр</t>
  </si>
  <si>
    <t xml:space="preserve"> машиніст крана (кранівник)</t>
  </si>
  <si>
    <t xml:space="preserve"> машиніст насосних установок</t>
  </si>
  <si>
    <t xml:space="preserve"> мийник посуду</t>
  </si>
  <si>
    <t xml:space="preserve"> вагар</t>
  </si>
  <si>
    <t>у 2,0 р.</t>
  </si>
  <si>
    <t xml:space="preserve"> керуючий магазином</t>
  </si>
  <si>
    <t xml:space="preserve"> командир відділення</t>
  </si>
  <si>
    <t xml:space="preserve"> методист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</si>
  <si>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</si>
  <si>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</si>
  <si>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</si>
  <si>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охоронець</t>
  </si>
  <si>
    <t xml:space="preserve"> кондитер</t>
  </si>
  <si>
    <t xml:space="preserve"> бетоняр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</si>
  <si>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</si>
  <si>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</si>
  <si>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лаборант хімічного аналізу</t>
  </si>
  <si>
    <t xml:space="preserve"> приймальник товарів</t>
  </si>
  <si>
    <t xml:space="preserve"> головний економіст</t>
  </si>
  <si>
    <t xml:space="preserve"> інспектор кредитний</t>
  </si>
  <si>
    <t xml:space="preserve"> кравець</t>
  </si>
  <si>
    <t xml:space="preserve"> формувальник тіста</t>
  </si>
  <si>
    <t xml:space="preserve"> контролер газового господарства</t>
  </si>
  <si>
    <t xml:space="preserve"> контролер водопровідного господарства</t>
  </si>
  <si>
    <t xml:space="preserve"> приймальник молочної продукції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</si>
  <si>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</si>
  <si>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</si>
  <si>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лінії у виробництві харчової продукції (перероблення фруктів, овочів, олієнасіння та горіхів)</t>
  </si>
  <si>
    <t xml:space="preserve"> оператор пральних машин</t>
  </si>
  <si>
    <t xml:space="preserve"> лаборант хіміко-бактеріологічного аналізу</t>
  </si>
  <si>
    <t xml:space="preserve"> оператор електронно-обчислювальних та обчислювальних машин</t>
  </si>
  <si>
    <t xml:space="preserve"> контролер енергонагляду</t>
  </si>
  <si>
    <t xml:space="preserve"> доглядач</t>
  </si>
  <si>
    <t xml:space="preserve"> прокурор</t>
  </si>
  <si>
    <t xml:space="preserve"> електромеханік</t>
  </si>
  <si>
    <t xml:space="preserve"> технік зубний</t>
  </si>
  <si>
    <t xml:space="preserve"> приймальник замовлень</t>
  </si>
  <si>
    <t xml:space="preserve"> радіотелефоніст</t>
  </si>
  <si>
    <t xml:space="preserve"> контролер на контрольно-пропускному пункті</t>
  </si>
  <si>
    <t xml:space="preserve"> комплектувальник товарів</t>
  </si>
  <si>
    <t xml:space="preserve"> опалювач</t>
  </si>
  <si>
    <t xml:space="preserve"> кур'єр</t>
  </si>
  <si>
    <t xml:space="preserve"> машиніст-оператор дощувальних машин та агрегатів</t>
  </si>
  <si>
    <t xml:space="preserve"> Найбільша чисельність працевлаштованих безробітних чоловіків</t>
  </si>
  <si>
    <t xml:space="preserve"> Найбільша чисельність працевлаштованих безробітних жінок</t>
  </si>
  <si>
    <t xml:space="preserve">Професії, по яких чисельність безробітних чоловіків </t>
  </si>
  <si>
    <t>Професії, по яких чисельність безробітних чоловіків є найбільшою</t>
  </si>
  <si>
    <t>Професії, по яких чисельність безробітних жінок</t>
  </si>
  <si>
    <t>Професії, по яких чисельність безробітних жінок є найбільшою</t>
  </si>
  <si>
    <t xml:space="preserve"> Найбільша чисельність безробітних чоловіків за видами економічної </t>
  </si>
  <si>
    <t xml:space="preserve"> Найбільша чисельність безробітних жінок за видами економічної </t>
  </si>
  <si>
    <t>Херсонська область</t>
  </si>
  <si>
    <t>Бериславська районна філія Херсонського ОЦЗ</t>
  </si>
  <si>
    <t>Бiлозерська районна філія Херсонського ОЦЗ</t>
  </si>
  <si>
    <t>В.Лепетиська районна філія Херсонського ОЦЗ</t>
  </si>
  <si>
    <t>В.Олександрівська районна філія Херсонського ОЦЗ</t>
  </si>
  <si>
    <t>Верхньорогачицька районна філія Херсонського ОЦЗ</t>
  </si>
  <si>
    <t>Високопiльська районна філія Херсонського ОЦЗ</t>
  </si>
  <si>
    <t>Генiчеська районна філія Херсонського ОЦЗ</t>
  </si>
  <si>
    <t>Голопристаньський МРЦЗ</t>
  </si>
  <si>
    <t>Горностаївська районна філія Херсонського ОЦЗ</t>
  </si>
  <si>
    <t>Iванiвська районна філія Херсонського ОЦЗ</t>
  </si>
  <si>
    <t>Каланчацька районна філія Херсонського ОЦЗ</t>
  </si>
  <si>
    <t>Каховський МРЦЗ</t>
  </si>
  <si>
    <t>Hижньосiрогозька районна філія Херсонського ОЦЗ</t>
  </si>
  <si>
    <t>Hововоронцовська районна філія Херсонського ОЦЗ</t>
  </si>
  <si>
    <t>Hовотроїцька районна філія Херсонського ОЦЗ</t>
  </si>
  <si>
    <t>Скадовська районна філія Херсонського ОЦЗ</t>
  </si>
  <si>
    <t>Олешківська районна філія Херсонського ОЦЗ</t>
  </si>
  <si>
    <t>Чаплинська районна філія Херсонського ОЦЗ</t>
  </si>
  <si>
    <t>Hовокаховська міська філія Херсонського ОЦЗ</t>
  </si>
  <si>
    <t>Херсонський МЦЗ</t>
  </si>
  <si>
    <t>Кількість вакансій, зареєстрованих в Херсонській обласній  службі зайнятості</t>
  </si>
  <si>
    <t>Показники діяльності Херсонської обласної служби зайнятості</t>
  </si>
  <si>
    <t>Надання послуг Херсонською обласною службою зайнятості</t>
  </si>
  <si>
    <t xml:space="preserve"> + (-)                              осіб</t>
  </si>
  <si>
    <t>Всього отримували послуги,   осіб</t>
  </si>
  <si>
    <t xml:space="preserve"> з них, мали статус безробітного,   осіб</t>
  </si>
  <si>
    <t>Всього отримали роботу (у т.ч. до набуття статусу безробітного),   осіб</t>
  </si>
  <si>
    <t>Працевлаштовано безробітних,   осіб</t>
  </si>
  <si>
    <t>Проходили професійне навчання безробітні,   осіб</t>
  </si>
  <si>
    <t xml:space="preserve">  з них, в ЦПТО,    осіб</t>
  </si>
  <si>
    <t>Всього брали участь у громадських та інших роботах тимчасового характеру,   осіб</t>
  </si>
  <si>
    <t>Кількість осіб, охоплених профорієнтаційними послугами,   осіб</t>
  </si>
  <si>
    <t xml:space="preserve">   з них, безробітних,   осіб</t>
  </si>
  <si>
    <t>Отримували допомогу по безробіттю,   осіб</t>
  </si>
  <si>
    <t>Кількість роботодавців, які надали інформацію про вакансії,    одиниць</t>
  </si>
  <si>
    <t>Кількість вакансій,   одиниць</t>
  </si>
  <si>
    <t xml:space="preserve"> + (-)                         осіб</t>
  </si>
  <si>
    <t>з них, мали статус безробітного,   осіб</t>
  </si>
  <si>
    <t>Кількість вакансій по формі 3-ПН,   одиниць</t>
  </si>
  <si>
    <t/>
  </si>
  <si>
    <t>Ветеринарна діяльність</t>
  </si>
  <si>
    <t>Діяльність головних управлінь (хед-офісів)</t>
  </si>
  <si>
    <t xml:space="preserve"> Начальник відділу</t>
  </si>
  <si>
    <t xml:space="preserve"> Менеджер (управитель)</t>
  </si>
  <si>
    <t xml:space="preserve"> начальник відділення зв'язку</t>
  </si>
  <si>
    <t xml:space="preserve"> Спеціаліст державної служби (місцевого самоврядування)</t>
  </si>
  <si>
    <t xml:space="preserve"> Вихователь дошкільного навчального закладу</t>
  </si>
  <si>
    <t xml:space="preserve"> лікар-педіатр</t>
  </si>
  <si>
    <t xml:space="preserve"> Інспектор</t>
  </si>
  <si>
    <t xml:space="preserve"> Лікар-терапевт </t>
  </si>
  <si>
    <t xml:space="preserve"> Сестра медична (брат медичний)</t>
  </si>
  <si>
    <t xml:space="preserve"> Майстер лісу</t>
  </si>
  <si>
    <t xml:space="preserve"> Сестра медична (брат медичний) стаціонару</t>
  </si>
  <si>
    <t xml:space="preserve"> Фельдшер з медицини невідкладних станів</t>
  </si>
  <si>
    <t xml:space="preserve"> Технік-гідротехнік</t>
  </si>
  <si>
    <t xml:space="preserve"> Сестра медична (брат медичний) зі стоматології</t>
  </si>
  <si>
    <t xml:space="preserve"> Листоноша (поштар)</t>
  </si>
  <si>
    <t xml:space="preserve"> Обліковець</t>
  </si>
  <si>
    <t xml:space="preserve"> сортувальник поштових відправлень та виробів друку</t>
  </si>
  <si>
    <t xml:space="preserve"> контролер квитків</t>
  </si>
  <si>
    <t xml:space="preserve"> Продавець-консультант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</si>
  <si>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</si>
  <si>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Пожежний-рятувальник</t>
  </si>
  <si>
    <t xml:space="preserve"> Молодша медична сестра (молодший медичний брат) з догляду за хворими</t>
  </si>
  <si>
    <t xml:space="preserve"> Робітник з комплексного обслуговування сільськогосподарського виробництва</t>
  </si>
  <si>
    <t xml:space="preserve"> рисівник</t>
  </si>
  <si>
    <t xml:space="preserve"> Робітник на лісокультурних (лісогосподарських) роботах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</si>
  <si>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</si>
  <si>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із штучного осіменіння тварин та птиці</t>
  </si>
  <si>
    <t xml:space="preserve"> рибовод (кваліфікований робітник)</t>
  </si>
  <si>
    <t xml:space="preserve"> свинар</t>
  </si>
  <si>
    <t xml:space="preserve"> Електрогазозварник</t>
  </si>
  <si>
    <t xml:space="preserve"> Слюсар з ремонту колісних транспортних засобів</t>
  </si>
  <si>
    <t xml:space="preserve"> транспортувальник (такелажні роботи)</t>
  </si>
  <si>
    <t xml:space="preserve"> Тракторист-машиніст сільськогосподарського (лісогосподарського) виробництва</t>
  </si>
  <si>
    <t xml:space="preserve"> оператор полів зрошування та фільтрації</t>
  </si>
  <si>
    <t xml:space="preserve"> дорожній робітник.</t>
  </si>
  <si>
    <t xml:space="preserve"> сировар</t>
  </si>
  <si>
    <t xml:space="preserve"> оглядач гідротехнічних об'єктів</t>
  </si>
  <si>
    <t xml:space="preserve"> військовослужбовець</t>
  </si>
  <si>
    <t xml:space="preserve"> комерсант</t>
  </si>
  <si>
    <t xml:space="preserve"> Голова органу місцевого самоврядування (міський, сільський і т. ін.)</t>
  </si>
  <si>
    <t xml:space="preserve"> Секретар місцевої ради (сільської, селищної, міської і т. ін.)</t>
  </si>
  <si>
    <t xml:space="preserve"> Вчитель закладу загальної середньої освіти</t>
  </si>
  <si>
    <t xml:space="preserve"> Юрист</t>
  </si>
  <si>
    <t xml:space="preserve"> Вчитель початкових класів закладу загальної середньої освіти</t>
  </si>
  <si>
    <t xml:space="preserve"> Соціальний працівник</t>
  </si>
  <si>
    <t xml:space="preserve"> Помічник члена комісії</t>
  </si>
  <si>
    <t xml:space="preserve"> Технік-лаборант</t>
  </si>
  <si>
    <t xml:space="preserve"> Адміністратор (господар) залу</t>
  </si>
  <si>
    <t xml:space="preserve"> Обліковець з реєстрації бухгалтерських даних</t>
  </si>
  <si>
    <t xml:space="preserve"> касир квитковий</t>
  </si>
  <si>
    <t xml:space="preserve"> стрілець</t>
  </si>
  <si>
    <t xml:space="preserve"> нянька</t>
  </si>
  <si>
    <t xml:space="preserve"> садовод</t>
  </si>
  <si>
    <t xml:space="preserve"> садівник</t>
  </si>
  <si>
    <t xml:space="preserve"> Оператор птахофабрик та механізованих ферм</t>
  </si>
  <si>
    <t xml:space="preserve"> Електрозварник ручного зварювання</t>
  </si>
  <si>
    <t xml:space="preserve"> матрос</t>
  </si>
  <si>
    <t xml:space="preserve"> Фахівець з питань зайнятості (хедхантер)</t>
  </si>
  <si>
    <t xml:space="preserve"> психолог</t>
  </si>
  <si>
    <t xml:space="preserve"> Манікюрник</t>
  </si>
  <si>
    <t xml:space="preserve"> Оператор свинарських комплексів і механізованих ферм</t>
  </si>
  <si>
    <t xml:space="preserve"> Лицювальник-плиточник</t>
  </si>
  <si>
    <t xml:space="preserve"> Штукатур</t>
  </si>
  <si>
    <t xml:space="preserve"> Маляр</t>
  </si>
  <si>
    <t xml:space="preserve"> монтажник радіоелектронної апаратури та приладів</t>
  </si>
  <si>
    <t xml:space="preserve"> зливальник-розливальник</t>
  </si>
  <si>
    <t xml:space="preserve"> обмотувальник елементів електричних машин</t>
  </si>
  <si>
    <t xml:space="preserve"> командир взводу</t>
  </si>
  <si>
    <t xml:space="preserve"> Менеджер (управитель) в оптовій торговлі</t>
  </si>
  <si>
    <t xml:space="preserve"> інженер-енергетик</t>
  </si>
  <si>
    <t xml:space="preserve"> Інженер-будівельник</t>
  </si>
  <si>
    <t xml:space="preserve"> гідротехнік</t>
  </si>
  <si>
    <t xml:space="preserve"> Інспектор прикордонної служби</t>
  </si>
  <si>
    <t xml:space="preserve"> Технік-електрик</t>
  </si>
  <si>
    <t xml:space="preserve"> контролер ринку</t>
  </si>
  <si>
    <t xml:space="preserve"> Поліцейський (за спеціалізаціями)</t>
  </si>
  <si>
    <t xml:space="preserve"> Поліцейський (інспектор) патрульної служби</t>
  </si>
  <si>
    <t xml:space="preserve"> слюсар з експлуатації та ремонту газового устаткування</t>
  </si>
  <si>
    <t xml:space="preserve"> машиніст зернових навантажувально-розвантажувальних машин</t>
  </si>
  <si>
    <t xml:space="preserve"> Староста</t>
  </si>
  <si>
    <t>Станом на 01.05.2021 р.</t>
  </si>
  <si>
    <t>Січень-квітень 2021 року</t>
  </si>
  <si>
    <t xml:space="preserve"> головний державний інспектор</t>
  </si>
  <si>
    <t xml:space="preserve"> начальник відділу</t>
  </si>
  <si>
    <t xml:space="preserve"> лікар ветеринарної медицини</t>
  </si>
  <si>
    <t xml:space="preserve"> керівник музичний</t>
  </si>
  <si>
    <t xml:space="preserve"> Спостерігач-пожежний</t>
  </si>
  <si>
    <t xml:space="preserve"> водій тролейбуса</t>
  </si>
  <si>
    <t xml:space="preserve"> завідувач клубу</t>
  </si>
  <si>
    <t xml:space="preserve"> електрозварник на автоматичних та напівавтоматичних машинах</t>
  </si>
  <si>
    <t xml:space="preserve"> Молодший інспектор (поліція)</t>
  </si>
  <si>
    <t xml:space="preserve"> слюсар аварійно-відбудовних робіт</t>
  </si>
  <si>
    <t>Січень-травень                        2020 р.</t>
  </si>
  <si>
    <t>Січень-травень                     2021 р.</t>
  </si>
  <si>
    <t>у 32,0 р.</t>
  </si>
  <si>
    <t>у 2,1 р.</t>
  </si>
  <si>
    <t>у 4,6 р.</t>
  </si>
  <si>
    <t>у 2,5 р.</t>
  </si>
  <si>
    <t>у 7,1 р.</t>
  </si>
  <si>
    <t>у 5,4 р.</t>
  </si>
  <si>
    <t>у 9,8 р.</t>
  </si>
  <si>
    <t>у 4,0 р.</t>
  </si>
  <si>
    <t>у 6,6 р.</t>
  </si>
  <si>
    <t>у 2,2 р.</t>
  </si>
  <si>
    <t>Станом на 01.06.2020 р.</t>
  </si>
  <si>
    <t>Станом на 01.06.2021 р.</t>
  </si>
  <si>
    <t>Січень-травень 2021 року</t>
  </si>
  <si>
    <t xml:space="preserve"> Начальник станції пожежної (природоохоронної, лісової)</t>
  </si>
  <si>
    <t xml:space="preserve"> майстер дільниці</t>
  </si>
  <si>
    <t xml:space="preserve"> Лаборант (ветеринарна медицина)</t>
  </si>
  <si>
    <t xml:space="preserve"> стропальник</t>
  </si>
  <si>
    <t xml:space="preserve"> машиніст екскаватора</t>
  </si>
  <si>
    <t>Січень-травень 2021 р.</t>
  </si>
  <si>
    <t>Січень-травень                        2021 р.</t>
  </si>
  <si>
    <t>Січень-травень                             2021 р.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</si>
  <si>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</si>
  <si>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</si>
  <si>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Діяльність лікарняних закладів</t>
  </si>
  <si>
    <t>Вирощування овочів і баштанних культур, коренеплодів і бульбоплодів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</si>
  <si>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</si>
  <si>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у сфері оборони</t>
  </si>
  <si>
    <t>Діяльність національної пошти</t>
  </si>
  <si>
    <t>Інші види роздрібної торгівлі в неспеціалізованих магазинах</t>
  </si>
  <si>
    <t>Інші види грошового посередництва</t>
  </si>
  <si>
    <t xml:space="preserve">Загальна середня освіта </t>
  </si>
  <si>
    <t xml:space="preserve">Інші види перероблення та консервування фруктів і овочів </t>
  </si>
  <si>
    <t>Забір очищення та постачання води</t>
  </si>
  <si>
    <t>Діяльність ресторанів, надання послуг мобільного харчування</t>
  </si>
  <si>
    <t>Діяльність засобів розміщування на період відпустки та іншого тимчасового проживання</t>
  </si>
  <si>
    <t>Діяльність у сфері охорони громадського порядку та безпеки</t>
  </si>
  <si>
    <t>Допоміжна діяльність у рослинництві</t>
  </si>
  <si>
    <t>Надання в оренду й експлуатацію  власного чи орендованого нерухомого майна</t>
  </si>
  <si>
    <t xml:space="preserve">Неспеціалізована оптова торгівля </t>
  </si>
  <si>
    <t>Складське господарство</t>
  </si>
  <si>
    <t>Вирощування винограду</t>
  </si>
  <si>
    <t>"Діяльність у сфері бухгалтерського обліку й аудиту</t>
  </si>
  <si>
    <t>Розведення свійської птиці</t>
  </si>
  <si>
    <t>Діяльність у сфері юстиції та правосуддя</t>
  </si>
  <si>
    <t>Перероблення молока, виробництво масла та сиру</t>
  </si>
  <si>
    <t>Будівництво житлових і нежитлових будівель</t>
  </si>
  <si>
    <t>Регулювання у сферах охорони здоров'я, освіти, культури та інших соціальних сферах, крім обов'язкового соціаль</t>
  </si>
  <si>
    <t>Виробництво олії та тваринних жирів</t>
  </si>
  <si>
    <t>Вантажний автомобільний транспорт</t>
  </si>
  <si>
    <t>Будівництво доріг і автострад</t>
  </si>
  <si>
    <t>Допоміжне обслуговування наземного транспорту</t>
  </si>
  <si>
    <t>Дошкільна освіта</t>
  </si>
  <si>
    <t>Надання соціальної допомоги без забезпечення проживання для осіб похилого віку та інвалідів</t>
  </si>
  <si>
    <t>Вища освіта</t>
  </si>
  <si>
    <t xml:space="preserve">Роздрібна торгівля пальним </t>
  </si>
  <si>
    <t>Постачання пари, гарячої води та кондиційованого повітря</t>
  </si>
  <si>
    <t>Роздрібна торгівля фармацевтичними товарами в спеціалізованих магазинах</t>
  </si>
  <si>
    <t>Діяльність приватних охоронних служб</t>
  </si>
  <si>
    <t>Оптова торгівля напоями</t>
  </si>
  <si>
    <t>Виробництво електродвигунів, генераторів і трансформаторів</t>
  </si>
  <si>
    <t>"Виробництво хліба та хлібобулочних виробів</t>
  </si>
  <si>
    <t>Комплексне обслуговування об'єктів</t>
  </si>
  <si>
    <t>Професійно-технічна освіта</t>
  </si>
  <si>
    <t>Виробництво продуктів борошномельно-круп'яної промисловості</t>
  </si>
  <si>
    <t>Пасажирський наземний транспорт міського та приміського сполучення</t>
  </si>
  <si>
    <t>Діяльність у сфері проводового електрозв'язку</t>
  </si>
  <si>
    <t>Роздрібна торгівля одягом у спеціалізованих магазинах</t>
  </si>
  <si>
    <t>Дослідження й експериментальні розробки у сфері інших природничих і технічних наук</t>
  </si>
  <si>
    <t>Розподілення електроенергії</t>
  </si>
  <si>
    <t>Оптова торгівля твердим, рідким, газоподібним паливом і подібними продуктами</t>
  </si>
  <si>
    <t>Роздрібна торгівля з лотків і на ринках харчовими продуктами, напоями та тютюновими виробами</t>
  </si>
  <si>
    <t>Роздрібна торгівля з лотків і на ринках текстильними виробами, одягом і взуттям</t>
  </si>
  <si>
    <t>Роздрібна торгівля хлібобулочними виробами, борошняними та цукровими кондитерськими виробами в спеціалізованих</t>
  </si>
  <si>
    <t>Загальна медична практика</t>
  </si>
  <si>
    <t>Роздрібна торгівля з лотків і на ринках іншими товарами</t>
  </si>
  <si>
    <t>Роздрібна торгівля напоями в спеціалізованих магазинах</t>
  </si>
  <si>
    <t>Надання послуг перукарнями та салонами краси</t>
  </si>
  <si>
    <t>Виробництво какао, шоколаду та цукрових кондитерських виробів</t>
  </si>
  <si>
    <t>Діяльність готелів і подібних засобів тимчасового розміщування</t>
  </si>
  <si>
    <t>Виробництво виноградних вин</t>
  </si>
  <si>
    <t>Виготовлення виробів із бетону для будівництва</t>
  </si>
  <si>
    <t>Надання допоміжних послуг у лісовому господарстві</t>
  </si>
  <si>
    <t>Допоміжне обслуговування водного транспорту</t>
  </si>
  <si>
    <t>Морське рибальство</t>
  </si>
  <si>
    <t>Будівництво споруд електропостачання та телекомунікацій</t>
  </si>
  <si>
    <t>Вирощування ягід, горіхів, інших плодових дерев і чагарників</t>
  </si>
  <si>
    <t>Інша діяльність із забезпечення трудовими ресурсами</t>
  </si>
  <si>
    <t>Розведення свиней</t>
  </si>
  <si>
    <t>Надання в оренду сільськогосподарських машин і устатковання</t>
  </si>
  <si>
    <t>Вантажний морський транспорт</t>
  </si>
  <si>
    <t>Оптова торгівля молочними продуктами, яйцями, харчовими оліями та жирами</t>
  </si>
  <si>
    <t xml:space="preserve"> інженер-програміст</t>
  </si>
  <si>
    <t xml:space="preserve"> інженер-землевпорядник</t>
  </si>
  <si>
    <t xml:space="preserve"> адміністратор системи</t>
  </si>
  <si>
    <t xml:space="preserve"> технік</t>
  </si>
  <si>
    <t xml:space="preserve"> тренер-викладач з виду спорту (спортивної школи, секції і т. ін.)</t>
  </si>
  <si>
    <t xml:space="preserve"> Помічник судді</t>
  </si>
  <si>
    <t xml:space="preserve"> плодоовочівник</t>
  </si>
  <si>
    <t xml:space="preserve"> цукерник</t>
  </si>
  <si>
    <t xml:space="preserve"> Слюсар із складання металевих конструкцій</t>
  </si>
  <si>
    <t xml:space="preserve"> оператор конвеєрної лінії</t>
  </si>
  <si>
    <t>станом на 1 червня 2021 року</t>
  </si>
  <si>
    <t>у січні-травні 2020-2021 рр.</t>
  </si>
  <si>
    <t>на 01.06.2020</t>
  </si>
  <si>
    <t>на 01.06.2021</t>
  </si>
  <si>
    <t xml:space="preserve">  + 1 645 грн.</t>
  </si>
  <si>
    <t xml:space="preserve"> - 4 особи</t>
  </si>
  <si>
    <t>у січні-травні 2020 - 2021 рр.</t>
  </si>
  <si>
    <t>на які вони працевлаштовані у січні-травні 2021 р.</t>
  </si>
  <si>
    <t>Розведення великої рогатої худоби молочних порід</t>
  </si>
  <si>
    <t>Технічне обслуговування та ремонт автотранспортних засобів</t>
  </si>
  <si>
    <t>Вирощування зерняткових і кісточкових фруктів</t>
  </si>
  <si>
    <t>Виробництво дорожніх виробів, сумок, лимарно-сідельних виробів зі шкіри та інших матеріалів</t>
  </si>
  <si>
    <t>Постачання інших готових страв</t>
  </si>
  <si>
    <t>Надання ландшафтних послуг</t>
  </si>
  <si>
    <t>Виробництво будівельних виробів із пластмас</t>
  </si>
  <si>
    <t>Неспеціалізована оптова торгівля продуктами харчування, напоями та тютюновими виробами</t>
  </si>
  <si>
    <t>Стоматологічна практика</t>
  </si>
  <si>
    <t>Функціювання бібліотек і архівів</t>
  </si>
  <si>
    <t>Театральна та концертна діяльність</t>
  </si>
  <si>
    <t>Виробництво гідравлічного та пневматичного устатковання</t>
  </si>
  <si>
    <t>Інша допоміжна діяльність у сфері транспорту</t>
  </si>
  <si>
    <t>Мисливство, відловлювання тварин і надання пов'язаних із ними послуг</t>
  </si>
  <si>
    <t>є найбільшою у січні-травні 2021 року</t>
  </si>
  <si>
    <t>жінок є найбільшою у січні-травні 2021 р.</t>
  </si>
  <si>
    <t>чоловіків є найбільшою у січні-травні 2021 р.</t>
  </si>
  <si>
    <t xml:space="preserve"> лікар-стоматолог</t>
  </si>
  <si>
    <t xml:space="preserve"> провізор</t>
  </si>
  <si>
    <t xml:space="preserve"> Фахівець з публічних закупівель</t>
  </si>
  <si>
    <t xml:space="preserve"> енергетик</t>
  </si>
  <si>
    <t xml:space="preserve"> рахівник</t>
  </si>
  <si>
    <t xml:space="preserve"> робітник з догляду за тваринами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</si>
</sst>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,##0;[Red]#,##0"/>
  </numFmts>
  <fonts count="5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sz val="13"/>
      <name val="Times New Roman Cyr"/>
      <charset val="204"/>
    </font>
    <font>
      <b/>
      <i/>
      <sz val="20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5">
    <xf numFmtId="0" fontId="0" fillId="0" borderId="0"/>
    <xf numFmtId="0" fontId="14" fillId="0" borderId="0"/>
    <xf numFmtId="0" fontId="1" fillId="0" borderId="0"/>
    <xf numFmtId="0" fontId="14" fillId="0" borderId="0"/>
    <xf numFmtId="0" fontId="16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51" fillId="0" borderId="0"/>
    <xf numFmtId="0" fontId="18" fillId="0" borderId="0"/>
    <xf numFmtId="0" fontId="7" fillId="0" borderId="0"/>
  </cellStyleXfs>
  <cellXfs count="422">
    <xf numFmtId="0" fontId="0" fillId="0" borderId="0" xfId="0"/>
    <xf numFmtId="0" fontId="1" fillId="0" borderId="0" xfId="13" applyFont="1" applyFill="1" applyAlignment="1">
      <alignment vertical="top"/>
    </xf>
    <xf numFmtId="0" fontId="19" fillId="0" borderId="0" xfId="13" applyFont="1" applyFill="1" applyAlignment="1">
      <alignment horizontal="right" vertical="center"/>
    </xf>
    <xf numFmtId="0" fontId="4" fillId="0" borderId="0" xfId="13" applyFont="1" applyFill="1" applyAlignment="1">
      <alignment vertical="top"/>
    </xf>
    <xf numFmtId="0" fontId="1" fillId="0" borderId="0" xfId="13" applyFont="1" applyFill="1" applyAlignment="1">
      <alignment vertical="center"/>
    </xf>
    <xf numFmtId="0" fontId="5" fillId="0" borderId="1" xfId="13" applyFont="1" applyFill="1" applyBorder="1" applyAlignment="1">
      <alignment horizontal="center" vertical="center"/>
    </xf>
    <xf numFmtId="3" fontId="5" fillId="0" borderId="1" xfId="5" applyNumberFormat="1" applyFont="1" applyFill="1" applyBorder="1" applyAlignment="1">
      <alignment horizontal="center" vertical="center"/>
    </xf>
    <xf numFmtId="164" fontId="5" fillId="0" borderId="1" xfId="5" applyNumberFormat="1" applyFont="1" applyFill="1" applyBorder="1" applyAlignment="1">
      <alignment horizontal="center" vertical="center"/>
    </xf>
    <xf numFmtId="165" fontId="17" fillId="0" borderId="0" xfId="13" applyNumberFormat="1" applyFont="1" applyFill="1" applyAlignment="1">
      <alignment horizontal="center" vertical="center"/>
    </xf>
    <xf numFmtId="3" fontId="1" fillId="0" borderId="0" xfId="13" applyNumberFormat="1" applyFont="1" applyFill="1" applyAlignment="1">
      <alignment vertical="center"/>
    </xf>
    <xf numFmtId="0" fontId="17" fillId="0" borderId="0" xfId="13" applyFont="1" applyFill="1" applyAlignment="1">
      <alignment horizontal="center" vertical="center"/>
    </xf>
    <xf numFmtId="0" fontId="17" fillId="0" borderId="2" xfId="10" applyNumberFormat="1" applyFont="1" applyFill="1" applyBorder="1" applyAlignment="1" applyProtection="1">
      <alignment horizontal="left" vertical="center"/>
      <protection locked="0"/>
    </xf>
    <xf numFmtId="3" fontId="17" fillId="0" borderId="2" xfId="5" applyNumberFormat="1" applyFont="1" applyFill="1" applyBorder="1" applyAlignment="1">
      <alignment horizontal="center" vertical="center"/>
    </xf>
    <xf numFmtId="164" fontId="17" fillId="0" borderId="2" xfId="5" applyNumberFormat="1" applyFont="1" applyFill="1" applyBorder="1" applyAlignment="1">
      <alignment horizontal="center" vertical="center"/>
    </xf>
    <xf numFmtId="164" fontId="1" fillId="0" borderId="0" xfId="13" applyNumberFormat="1" applyFont="1" applyFill="1" applyAlignment="1">
      <alignment vertical="center"/>
    </xf>
    <xf numFmtId="3" fontId="17" fillId="0" borderId="0" xfId="13" applyNumberFormat="1" applyFont="1" applyFill="1" applyAlignment="1">
      <alignment horizontal="center" vertical="center"/>
    </xf>
    <xf numFmtId="0" fontId="1" fillId="0" borderId="0" xfId="13" applyFont="1" applyFill="1"/>
    <xf numFmtId="0" fontId="8" fillId="0" borderId="0" xfId="13" applyFont="1" applyFill="1" applyAlignment="1">
      <alignment vertical="top"/>
    </xf>
    <xf numFmtId="0" fontId="3" fillId="0" borderId="0" xfId="13" applyFont="1" applyFill="1" applyAlignment="1">
      <alignment horizontal="center" vertical="top" wrapText="1"/>
    </xf>
    <xf numFmtId="0" fontId="5" fillId="0" borderId="0" xfId="13" applyFont="1" applyFill="1" applyAlignment="1">
      <alignment horizontal="center" vertical="top" wrapText="1"/>
    </xf>
    <xf numFmtId="0" fontId="19" fillId="0" borderId="0" xfId="13" applyFont="1" applyFill="1" applyAlignment="1">
      <alignment horizontal="center" vertical="center"/>
    </xf>
    <xf numFmtId="0" fontId="17" fillId="0" borderId="0" xfId="13" applyFont="1" applyFill="1" applyAlignment="1">
      <alignment vertical="top"/>
    </xf>
    <xf numFmtId="0" fontId="17" fillId="0" borderId="0" xfId="13" applyFont="1" applyFill="1" applyAlignment="1">
      <alignment vertical="center"/>
    </xf>
    <xf numFmtId="3" fontId="5" fillId="0" borderId="3" xfId="5" applyNumberFormat="1" applyFont="1" applyFill="1" applyBorder="1" applyAlignment="1">
      <alignment horizontal="center" vertical="center"/>
    </xf>
    <xf numFmtId="164" fontId="5" fillId="0" borderId="3" xfId="5" applyNumberFormat="1" applyFont="1" applyFill="1" applyBorder="1" applyAlignment="1">
      <alignment horizontal="center" vertical="center"/>
    </xf>
    <xf numFmtId="164" fontId="17" fillId="0" borderId="0" xfId="13" applyNumberFormat="1" applyFont="1" applyFill="1" applyAlignment="1">
      <alignment vertical="center"/>
    </xf>
    <xf numFmtId="3" fontId="17" fillId="0" borderId="0" xfId="13" applyNumberFormat="1" applyFont="1" applyFill="1" applyAlignment="1">
      <alignment vertical="center"/>
    </xf>
    <xf numFmtId="0" fontId="6" fillId="0" borderId="1" xfId="13" applyFont="1" applyBorder="1" applyAlignment="1">
      <alignment horizontal="center" vertical="center"/>
    </xf>
    <xf numFmtId="0" fontId="17" fillId="0" borderId="2" xfId="1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13" applyFont="1" applyFill="1"/>
    <xf numFmtId="0" fontId="6" fillId="0" borderId="3" xfId="13" applyFont="1" applyFill="1" applyBorder="1" applyAlignment="1">
      <alignment horizontal="center" vertical="center"/>
    </xf>
    <xf numFmtId="1" fontId="17" fillId="0" borderId="0" xfId="13" applyNumberFormat="1" applyFont="1" applyFill="1" applyAlignment="1">
      <alignment horizontal="center" vertical="center"/>
    </xf>
    <xf numFmtId="0" fontId="21" fillId="0" borderId="0" xfId="14" applyFont="1" applyFill="1"/>
    <xf numFmtId="0" fontId="23" fillId="0" borderId="0" xfId="14" applyFont="1" applyFill="1" applyBorder="1" applyAlignment="1">
      <alignment horizontal="center"/>
    </xf>
    <xf numFmtId="0" fontId="24" fillId="0" borderId="0" xfId="14" applyFont="1" applyFill="1" applyBorder="1" applyAlignment="1">
      <alignment horizontal="center"/>
    </xf>
    <xf numFmtId="0" fontId="23" fillId="0" borderId="0" xfId="14" applyFont="1" applyFill="1"/>
    <xf numFmtId="0" fontId="26" fillId="0" borderId="3" xfId="14" applyFont="1" applyFill="1" applyBorder="1" applyAlignment="1">
      <alignment horizontal="center" vertical="center" wrapText="1"/>
    </xf>
    <xf numFmtId="3" fontId="26" fillId="0" borderId="3" xfId="14" applyNumberFormat="1" applyFont="1" applyFill="1" applyBorder="1" applyAlignment="1">
      <alignment horizontal="center" vertical="center"/>
    </xf>
    <xf numFmtId="165" fontId="21" fillId="0" borderId="3" xfId="14" applyNumberFormat="1" applyFont="1" applyFill="1" applyBorder="1" applyAlignment="1">
      <alignment horizontal="center" vertical="center" wrapText="1"/>
    </xf>
    <xf numFmtId="0" fontId="27" fillId="0" borderId="0" xfId="14" applyFont="1" applyFill="1" applyAlignment="1">
      <alignment vertical="center"/>
    </xf>
    <xf numFmtId="0" fontId="28" fillId="0" borderId="1" xfId="14" applyFont="1" applyFill="1" applyBorder="1" applyAlignment="1">
      <alignment horizontal="left" vertical="center"/>
    </xf>
    <xf numFmtId="3" fontId="26" fillId="0" borderId="1" xfId="14" applyNumberFormat="1" applyFont="1" applyFill="1" applyBorder="1" applyAlignment="1">
      <alignment horizontal="center" vertical="center"/>
    </xf>
    <xf numFmtId="0" fontId="27" fillId="0" borderId="2" xfId="14" applyFont="1" applyFill="1" applyBorder="1" applyAlignment="1">
      <alignment horizontal="left" vertical="center" wrapText="1"/>
    </xf>
    <xf numFmtId="165" fontId="21" fillId="0" borderId="2" xfId="14" applyNumberFormat="1" applyFont="1" applyFill="1" applyBorder="1" applyAlignment="1">
      <alignment horizontal="center" vertical="center" wrapText="1"/>
    </xf>
    <xf numFmtId="1" fontId="30" fillId="0" borderId="0" xfId="14" applyNumberFormat="1" applyFont="1" applyFill="1" applyAlignment="1">
      <alignment horizontal="center" vertical="center"/>
    </xf>
    <xf numFmtId="0" fontId="30" fillId="0" borderId="0" xfId="14" applyFont="1" applyFill="1"/>
    <xf numFmtId="0" fontId="27" fillId="0" borderId="0" xfId="14" applyFont="1" applyFill="1" applyAlignment="1">
      <alignment vertical="center" wrapText="1"/>
    </xf>
    <xf numFmtId="165" fontId="30" fillId="0" borderId="0" xfId="14" applyNumberFormat="1" applyFont="1" applyFill="1"/>
    <xf numFmtId="0" fontId="30" fillId="0" borderId="0" xfId="14" applyFont="1" applyFill="1" applyAlignment="1">
      <alignment vertical="center"/>
    </xf>
    <xf numFmtId="0" fontId="30" fillId="0" borderId="0" xfId="14" applyFont="1" applyFill="1" applyAlignment="1">
      <alignment wrapText="1"/>
    </xf>
    <xf numFmtId="3" fontId="30" fillId="0" borderId="0" xfId="14" applyNumberFormat="1" applyFont="1" applyFill="1" applyAlignment="1">
      <alignment wrapText="1"/>
    </xf>
    <xf numFmtId="0" fontId="31" fillId="0" borderId="1" xfId="14" applyFont="1" applyFill="1" applyBorder="1" applyAlignment="1">
      <alignment horizontal="center" vertical="center" wrapText="1"/>
    </xf>
    <xf numFmtId="3" fontId="30" fillId="0" borderId="0" xfId="14" applyNumberFormat="1" applyFont="1" applyFill="1"/>
    <xf numFmtId="0" fontId="30" fillId="0" borderId="0" xfId="14" applyFont="1" applyFill="1" applyAlignment="1">
      <alignment horizontal="center"/>
    </xf>
    <xf numFmtId="0" fontId="31" fillId="0" borderId="3" xfId="14" applyFont="1" applyFill="1" applyBorder="1" applyAlignment="1">
      <alignment horizontal="center" vertical="center" wrapText="1"/>
    </xf>
    <xf numFmtId="3" fontId="31" fillId="0" borderId="3" xfId="14" applyNumberFormat="1" applyFont="1" applyFill="1" applyBorder="1" applyAlignment="1">
      <alignment horizontal="center" vertical="center"/>
    </xf>
    <xf numFmtId="0" fontId="23" fillId="0" borderId="0" xfId="14" applyFont="1" applyFill="1" applyAlignment="1">
      <alignment vertical="center"/>
    </xf>
    <xf numFmtId="3" fontId="34" fillId="0" borderId="0" xfId="14" applyNumberFormat="1" applyFont="1" applyFill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3" fontId="31" fillId="0" borderId="1" xfId="14" applyNumberFormat="1" applyFont="1" applyFill="1" applyBorder="1" applyAlignment="1">
      <alignment horizontal="center" vertical="center"/>
    </xf>
    <xf numFmtId="0" fontId="17" fillId="0" borderId="2" xfId="11" applyFont="1" applyFill="1" applyBorder="1" applyAlignment="1">
      <alignment vertical="center" wrapText="1"/>
    </xf>
    <xf numFmtId="3" fontId="35" fillId="0" borderId="2" xfId="14" applyNumberFormat="1" applyFont="1" applyFill="1" applyBorder="1" applyAlignment="1">
      <alignment horizontal="center" vertical="center" wrapText="1"/>
    </xf>
    <xf numFmtId="3" fontId="36" fillId="0" borderId="2" xfId="14" applyNumberFormat="1" applyFont="1" applyFill="1" applyBorder="1" applyAlignment="1">
      <alignment horizontal="center" vertical="center"/>
    </xf>
    <xf numFmtId="0" fontId="25" fillId="0" borderId="0" xfId="14" applyFont="1" applyFill="1"/>
    <xf numFmtId="0" fontId="36" fillId="0" borderId="0" xfId="14" applyFont="1" applyFill="1"/>
    <xf numFmtId="0" fontId="31" fillId="0" borderId="2" xfId="14" applyFont="1" applyFill="1" applyBorder="1" applyAlignment="1">
      <alignment horizontal="center" vertical="center" wrapText="1"/>
    </xf>
    <xf numFmtId="0" fontId="35" fillId="0" borderId="0" xfId="14" applyFont="1" applyFill="1"/>
    <xf numFmtId="3" fontId="35" fillId="0" borderId="0" xfId="14" applyNumberFormat="1" applyFont="1" applyFill="1"/>
    <xf numFmtId="0" fontId="26" fillId="0" borderId="2" xfId="14" applyFont="1" applyFill="1" applyBorder="1" applyAlignment="1">
      <alignment horizontal="center" vertical="center" wrapText="1"/>
    </xf>
    <xf numFmtId="3" fontId="21" fillId="0" borderId="2" xfId="14" applyNumberFormat="1" applyFont="1" applyFill="1" applyBorder="1" applyAlignment="1">
      <alignment horizontal="center" vertical="center"/>
    </xf>
    <xf numFmtId="3" fontId="35" fillId="0" borderId="0" xfId="14" applyNumberFormat="1" applyFont="1" applyFill="1" applyAlignment="1">
      <alignment vertical="center"/>
    </xf>
    <xf numFmtId="0" fontId="35" fillId="0" borderId="0" xfId="14" applyFont="1" applyFill="1" applyAlignment="1">
      <alignment vertical="center"/>
    </xf>
    <xf numFmtId="0" fontId="28" fillId="0" borderId="4" xfId="14" applyFont="1" applyFill="1" applyBorder="1" applyAlignment="1">
      <alignment vertical="center"/>
    </xf>
    <xf numFmtId="0" fontId="28" fillId="0" borderId="5" xfId="14" applyFont="1" applyFill="1" applyBorder="1" applyAlignment="1">
      <alignment vertical="center" wrapText="1"/>
    </xf>
    <xf numFmtId="166" fontId="4" fillId="0" borderId="2" xfId="1" applyNumberFormat="1" applyFont="1" applyFill="1" applyBorder="1" applyAlignment="1">
      <alignment horizontal="center" vertical="center"/>
    </xf>
    <xf numFmtId="165" fontId="36" fillId="0" borderId="0" xfId="14" applyNumberFormat="1" applyFont="1" applyFill="1"/>
    <xf numFmtId="3" fontId="36" fillId="0" borderId="0" xfId="14" applyNumberFormat="1" applyFont="1" applyFill="1"/>
    <xf numFmtId="3" fontId="23" fillId="0" borderId="0" xfId="14" applyNumberFormat="1" applyFont="1" applyFill="1"/>
    <xf numFmtId="0" fontId="38" fillId="0" borderId="2" xfId="11" applyFont="1" applyFill="1" applyBorder="1" applyAlignment="1">
      <alignment vertical="center" wrapText="1"/>
    </xf>
    <xf numFmtId="3" fontId="23" fillId="0" borderId="0" xfId="14" applyNumberFormat="1" applyFont="1" applyFill="1" applyAlignment="1">
      <alignment vertical="center"/>
    </xf>
    <xf numFmtId="0" fontId="39" fillId="0" borderId="0" xfId="14" applyFont="1" applyFill="1"/>
    <xf numFmtId="0" fontId="25" fillId="0" borderId="1" xfId="14" applyFont="1" applyFill="1" applyBorder="1" applyAlignment="1">
      <alignment horizontal="center" vertical="center" wrapText="1"/>
    </xf>
    <xf numFmtId="3" fontId="25" fillId="0" borderId="1" xfId="14" applyNumberFormat="1" applyFont="1" applyFill="1" applyBorder="1" applyAlignment="1">
      <alignment horizontal="center" vertical="center"/>
    </xf>
    <xf numFmtId="3" fontId="25" fillId="0" borderId="1" xfId="14" applyNumberFormat="1" applyFont="1" applyFill="1" applyBorder="1" applyAlignment="1">
      <alignment horizontal="center" vertical="center" wrapText="1"/>
    </xf>
    <xf numFmtId="0" fontId="36" fillId="0" borderId="0" xfId="14" applyFont="1" applyFill="1" applyAlignment="1">
      <alignment vertical="center"/>
    </xf>
    <xf numFmtId="0" fontId="21" fillId="0" borderId="2" xfId="14" applyFont="1" applyFill="1" applyBorder="1" applyAlignment="1">
      <alignment horizontal="center" vertical="center" wrapText="1"/>
    </xf>
    <xf numFmtId="3" fontId="27" fillId="0" borderId="2" xfId="14" applyNumberFormat="1" applyFont="1" applyFill="1" applyBorder="1" applyAlignment="1">
      <alignment horizontal="center" vertical="center"/>
    </xf>
    <xf numFmtId="0" fontId="40" fillId="0" borderId="0" xfId="14" applyFont="1" applyFill="1" applyAlignment="1">
      <alignment vertical="center"/>
    </xf>
    <xf numFmtId="0" fontId="22" fillId="0" borderId="0" xfId="14" applyFont="1" applyFill="1" applyAlignment="1"/>
    <xf numFmtId="0" fontId="42" fillId="0" borderId="0" xfId="14" applyFont="1" applyFill="1"/>
    <xf numFmtId="0" fontId="4" fillId="0" borderId="0" xfId="3" applyFont="1" applyFill="1"/>
    <xf numFmtId="0" fontId="4" fillId="0" borderId="0" xfId="3" applyFont="1"/>
    <xf numFmtId="0" fontId="2" fillId="0" borderId="0" xfId="3" applyFont="1"/>
    <xf numFmtId="0" fontId="4" fillId="0" borderId="2" xfId="3" applyFont="1" applyFill="1" applyBorder="1" applyAlignment="1">
      <alignment horizontal="center" vertical="center"/>
    </xf>
    <xf numFmtId="0" fontId="4" fillId="0" borderId="0" xfId="3" applyFont="1" applyAlignment="1"/>
    <xf numFmtId="2" fontId="4" fillId="0" borderId="0" xfId="3" applyNumberFormat="1" applyFont="1" applyAlignment="1">
      <alignment wrapText="1"/>
    </xf>
    <xf numFmtId="0" fontId="19" fillId="0" borderId="0" xfId="3" applyFont="1"/>
    <xf numFmtId="0" fontId="17" fillId="0" borderId="0" xfId="3" applyFont="1"/>
    <xf numFmtId="0" fontId="11" fillId="0" borderId="0" xfId="3" applyFont="1"/>
    <xf numFmtId="0" fontId="1" fillId="0" borderId="0" xfId="3" applyFont="1"/>
    <xf numFmtId="0" fontId="1" fillId="0" borderId="2" xfId="3" applyFont="1" applyBorder="1" applyAlignment="1">
      <alignment horizontal="center" vertical="center" wrapText="1"/>
    </xf>
    <xf numFmtId="3" fontId="1" fillId="0" borderId="2" xfId="3" applyNumberFormat="1" applyFont="1" applyBorder="1" applyAlignment="1">
      <alignment horizontal="center" vertical="center" wrapText="1"/>
    </xf>
    <xf numFmtId="0" fontId="1" fillId="0" borderId="0" xfId="3" applyFont="1" applyAlignment="1">
      <alignment horizontal="center"/>
    </xf>
    <xf numFmtId="0" fontId="4" fillId="2" borderId="2" xfId="3" applyFont="1" applyFill="1" applyBorder="1" applyAlignment="1">
      <alignment horizontal="left" vertical="center" wrapText="1"/>
    </xf>
    <xf numFmtId="0" fontId="4" fillId="0" borderId="2" xfId="3" applyFont="1" applyBorder="1" applyAlignment="1">
      <alignment horizontal="left" vertical="center" wrapText="1"/>
    </xf>
    <xf numFmtId="0" fontId="4" fillId="0" borderId="2" xfId="3" applyFont="1" applyBorder="1" applyAlignment="1">
      <alignment vertical="center" wrapText="1"/>
    </xf>
    <xf numFmtId="3" fontId="4" fillId="2" borderId="2" xfId="3" applyNumberFormat="1" applyFont="1" applyFill="1" applyBorder="1" applyAlignment="1">
      <alignment horizontal="center" vertical="center" wrapText="1"/>
    </xf>
    <xf numFmtId="3" fontId="4" fillId="0" borderId="0" xfId="3" applyNumberFormat="1" applyFont="1"/>
    <xf numFmtId="3" fontId="19" fillId="0" borderId="0" xfId="3" applyNumberFormat="1" applyFont="1"/>
    <xf numFmtId="3" fontId="1" fillId="0" borderId="0" xfId="3" applyNumberFormat="1" applyFont="1"/>
    <xf numFmtId="3" fontId="12" fillId="0" borderId="0" xfId="3" applyNumberFormat="1" applyFont="1"/>
    <xf numFmtId="3" fontId="4" fillId="0" borderId="2" xfId="3" applyNumberFormat="1" applyFont="1" applyBorder="1" applyAlignment="1">
      <alignment horizontal="center" vertical="center" wrapText="1"/>
    </xf>
    <xf numFmtId="0" fontId="23" fillId="0" borderId="2" xfId="14" applyFont="1" applyFill="1" applyBorder="1" applyAlignment="1">
      <alignment wrapText="1"/>
    </xf>
    <xf numFmtId="165" fontId="21" fillId="0" borderId="6" xfId="14" applyNumberFormat="1" applyFont="1" applyFill="1" applyBorder="1" applyAlignment="1">
      <alignment horizontal="center" vertical="center" wrapText="1"/>
    </xf>
    <xf numFmtId="0" fontId="23" fillId="0" borderId="0" xfId="14" applyFont="1" applyFill="1" applyBorder="1" applyAlignment="1">
      <alignment horizontal="center" vertical="center"/>
    </xf>
    <xf numFmtId="1" fontId="25" fillId="0" borderId="2" xfId="1" applyNumberFormat="1" applyFont="1" applyFill="1" applyBorder="1" applyAlignment="1">
      <alignment horizontal="center" vertical="center" wrapText="1"/>
    </xf>
    <xf numFmtId="0" fontId="30" fillId="0" borderId="0" xfId="14" applyFont="1" applyFill="1" applyAlignment="1">
      <alignment horizontal="center" vertical="center" wrapText="1"/>
    </xf>
    <xf numFmtId="0" fontId="30" fillId="0" borderId="0" xfId="14" applyFont="1" applyFill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 wrapText="1"/>
    </xf>
    <xf numFmtId="0" fontId="24" fillId="0" borderId="0" xfId="14" applyFont="1" applyFill="1" applyBorder="1" applyAlignment="1">
      <alignment horizontal="right"/>
    </xf>
    <xf numFmtId="165" fontId="25" fillId="0" borderId="2" xfId="14" applyNumberFormat="1" applyFont="1" applyFill="1" applyBorder="1" applyAlignment="1">
      <alignment horizontal="center" vertical="center" wrapText="1"/>
    </xf>
    <xf numFmtId="3" fontId="31" fillId="0" borderId="2" xfId="14" applyNumberFormat="1" applyFont="1" applyFill="1" applyBorder="1" applyAlignment="1">
      <alignment horizontal="center" vertical="center"/>
    </xf>
    <xf numFmtId="3" fontId="26" fillId="0" borderId="6" xfId="14" applyNumberFormat="1" applyFont="1" applyFill="1" applyBorder="1" applyAlignment="1">
      <alignment horizontal="center" vertical="center"/>
    </xf>
    <xf numFmtId="3" fontId="19" fillId="0" borderId="2" xfId="3" applyNumberFormat="1" applyFont="1" applyBorder="1" applyAlignment="1">
      <alignment horizontal="center" vertical="center" wrapText="1"/>
    </xf>
    <xf numFmtId="166" fontId="4" fillId="0" borderId="7" xfId="1" applyNumberFormat="1" applyFont="1" applyFill="1" applyBorder="1" applyAlignment="1">
      <alignment horizontal="center" vertical="center"/>
    </xf>
    <xf numFmtId="165" fontId="26" fillId="0" borderId="2" xfId="1" applyNumberFormat="1" applyFont="1" applyFill="1" applyBorder="1" applyAlignment="1">
      <alignment horizontal="center" vertical="center" wrapText="1"/>
    </xf>
    <xf numFmtId="165" fontId="21" fillId="0" borderId="2" xfId="1" applyNumberFormat="1" applyFont="1" applyFill="1" applyBorder="1" applyAlignment="1">
      <alignment horizontal="center" vertical="center" wrapText="1"/>
    </xf>
    <xf numFmtId="3" fontId="35" fillId="0" borderId="7" xfId="14" applyNumberFormat="1" applyFont="1" applyFill="1" applyBorder="1" applyAlignment="1">
      <alignment horizontal="center" vertical="center" wrapText="1"/>
    </xf>
    <xf numFmtId="0" fontId="38" fillId="0" borderId="1" xfId="11" applyFont="1" applyFill="1" applyBorder="1" applyAlignment="1">
      <alignment vertical="center" wrapText="1"/>
    </xf>
    <xf numFmtId="3" fontId="35" fillId="0" borderId="1" xfId="14" applyNumberFormat="1" applyFont="1" applyFill="1" applyBorder="1" applyAlignment="1">
      <alignment horizontal="center" vertical="center" wrapText="1"/>
    </xf>
    <xf numFmtId="3" fontId="36" fillId="0" borderId="8" xfId="14" applyNumberFormat="1" applyFont="1" applyFill="1" applyBorder="1" applyAlignment="1">
      <alignment horizontal="center" vertical="center"/>
    </xf>
    <xf numFmtId="0" fontId="37" fillId="0" borderId="6" xfId="14" applyFont="1" applyFill="1" applyBorder="1" applyAlignment="1">
      <alignment horizontal="center" vertical="center" wrapText="1"/>
    </xf>
    <xf numFmtId="3" fontId="31" fillId="0" borderId="6" xfId="14" applyNumberFormat="1" applyFont="1" applyFill="1" applyBorder="1" applyAlignment="1">
      <alignment horizontal="center" vertical="center"/>
    </xf>
    <xf numFmtId="3" fontId="31" fillId="0" borderId="9" xfId="14" applyNumberFormat="1" applyFont="1" applyFill="1" applyBorder="1" applyAlignment="1">
      <alignment horizontal="center" vertical="center"/>
    </xf>
    <xf numFmtId="3" fontId="4" fillId="0" borderId="2" xfId="5" applyNumberFormat="1" applyFont="1" applyFill="1" applyBorder="1" applyAlignment="1">
      <alignment horizontal="center" vertical="center"/>
    </xf>
    <xf numFmtId="164" fontId="4" fillId="0" borderId="2" xfId="5" applyNumberFormat="1" applyFont="1" applyFill="1" applyBorder="1" applyAlignment="1">
      <alignment horizontal="center" vertical="center"/>
    </xf>
    <xf numFmtId="2" fontId="1" fillId="0" borderId="2" xfId="3" applyNumberFormat="1" applyFont="1" applyBorder="1" applyAlignment="1">
      <alignment horizontal="center" vertical="center" wrapText="1"/>
    </xf>
    <xf numFmtId="3" fontId="4" fillId="0" borderId="2" xfId="3" applyNumberFormat="1" applyFont="1" applyFill="1" applyBorder="1" applyAlignment="1">
      <alignment horizontal="center" vertical="center" wrapText="1"/>
    </xf>
    <xf numFmtId="3" fontId="19" fillId="0" borderId="4" xfId="3" applyNumberFormat="1" applyFont="1" applyFill="1" applyBorder="1" applyAlignment="1">
      <alignment horizontal="center" vertical="center" wrapText="1"/>
    </xf>
    <xf numFmtId="3" fontId="4" fillId="0" borderId="10" xfId="3" applyNumberFormat="1" applyFont="1" applyFill="1" applyBorder="1" applyAlignment="1">
      <alignment horizontal="center" vertical="center" wrapText="1"/>
    </xf>
    <xf numFmtId="0" fontId="1" fillId="0" borderId="0" xfId="3" applyFont="1" applyFill="1"/>
    <xf numFmtId="3" fontId="19" fillId="0" borderId="4" xfId="3" applyNumberFormat="1" applyFont="1" applyBorder="1" applyAlignment="1">
      <alignment horizontal="center" vertical="center" wrapText="1"/>
    </xf>
    <xf numFmtId="3" fontId="4" fillId="0" borderId="10" xfId="3" applyNumberFormat="1" applyFont="1" applyBorder="1" applyAlignment="1">
      <alignment horizontal="center" vertical="center" wrapText="1"/>
    </xf>
    <xf numFmtId="0" fontId="17" fillId="0" borderId="0" xfId="3" applyFont="1" applyFill="1"/>
    <xf numFmtId="0" fontId="1" fillId="0" borderId="0" xfId="3" applyFont="1" applyAlignment="1">
      <alignment horizontal="center" vertical="center"/>
    </xf>
    <xf numFmtId="2" fontId="1" fillId="0" borderId="0" xfId="3" applyNumberFormat="1" applyFont="1" applyAlignment="1">
      <alignment wrapText="1"/>
    </xf>
    <xf numFmtId="0" fontId="4" fillId="0" borderId="0" xfId="3" applyFont="1" applyAlignment="1">
      <alignment horizontal="center" vertical="center"/>
    </xf>
    <xf numFmtId="0" fontId="2" fillId="0" borderId="0" xfId="3" applyFont="1" applyAlignment="1">
      <alignment vertical="center"/>
    </xf>
    <xf numFmtId="0" fontId="1" fillId="0" borderId="0" xfId="3" applyFont="1" applyAlignment="1">
      <alignment wrapText="1"/>
    </xf>
    <xf numFmtId="0" fontId="4" fillId="0" borderId="2" xfId="3" applyFont="1" applyFill="1" applyBorder="1" applyAlignment="1">
      <alignment vertical="center" wrapText="1"/>
    </xf>
    <xf numFmtId="0" fontId="4" fillId="0" borderId="2" xfId="3" applyFont="1" applyFill="1" applyBorder="1" applyAlignment="1">
      <alignment horizontal="left" wrapText="1"/>
    </xf>
    <xf numFmtId="0" fontId="4" fillId="0" borderId="2" xfId="3" applyFont="1" applyBorder="1" applyAlignment="1">
      <alignment horizontal="left" wrapText="1"/>
    </xf>
    <xf numFmtId="0" fontId="4" fillId="0" borderId="2" xfId="3" applyFont="1" applyFill="1" applyBorder="1" applyAlignment="1">
      <alignment horizontal="left" vertical="center" wrapText="1"/>
    </xf>
    <xf numFmtId="0" fontId="4" fillId="0" borderId="0" xfId="3" applyFont="1" applyAlignment="1">
      <alignment wrapText="1"/>
    </xf>
    <xf numFmtId="0" fontId="43" fillId="0" borderId="0" xfId="7" applyFont="1" applyAlignment="1"/>
    <xf numFmtId="0" fontId="1" fillId="0" borderId="0" xfId="7" applyFont="1"/>
    <xf numFmtId="0" fontId="4" fillId="0" borderId="2" xfId="7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 wrapText="1"/>
    </xf>
    <xf numFmtId="0" fontId="5" fillId="0" borderId="6" xfId="7" applyFont="1" applyFill="1" applyBorder="1" applyAlignment="1">
      <alignment horizontal="left" vertical="center" wrapText="1"/>
    </xf>
    <xf numFmtId="165" fontId="4" fillId="0" borderId="0" xfId="7" applyNumberFormat="1" applyFont="1"/>
    <xf numFmtId="0" fontId="5" fillId="0" borderId="2" xfId="7" applyFont="1" applyBorder="1" applyAlignment="1">
      <alignment vertical="center" wrapText="1"/>
    </xf>
    <xf numFmtId="0" fontId="45" fillId="0" borderId="11" xfId="7" applyFont="1" applyBorder="1" applyAlignment="1">
      <alignment vertical="center" wrapText="1"/>
    </xf>
    <xf numFmtId="0" fontId="45" fillId="0" borderId="12" xfId="7" applyFont="1" applyBorder="1" applyAlignment="1">
      <alignment vertical="center" wrapText="1"/>
    </xf>
    <xf numFmtId="0" fontId="5" fillId="0" borderId="1" xfId="7" applyFont="1" applyBorder="1" applyAlignment="1">
      <alignment vertical="center" wrapText="1"/>
    </xf>
    <xf numFmtId="0" fontId="5" fillId="0" borderId="2" xfId="7" applyFont="1" applyFill="1" applyBorder="1" applyAlignment="1">
      <alignment vertical="center" wrapText="1"/>
    </xf>
    <xf numFmtId="0" fontId="5" fillId="0" borderId="1" xfId="7" applyFont="1" applyFill="1" applyBorder="1" applyAlignment="1">
      <alignment vertical="center" wrapText="1"/>
    </xf>
    <xf numFmtId="0" fontId="6" fillId="0" borderId="12" xfId="7" applyFont="1" applyBorder="1" applyAlignment="1">
      <alignment vertical="center" wrapText="1"/>
    </xf>
    <xf numFmtId="0" fontId="5" fillId="2" borderId="1" xfId="7" applyFont="1" applyFill="1" applyBorder="1" applyAlignment="1">
      <alignment vertical="center" wrapText="1"/>
    </xf>
    <xf numFmtId="0" fontId="5" fillId="0" borderId="11" xfId="7" applyFont="1" applyBorder="1" applyAlignment="1">
      <alignment vertical="center" wrapText="1"/>
    </xf>
    <xf numFmtId="0" fontId="5" fillId="0" borderId="2" xfId="7" applyFont="1" applyFill="1" applyBorder="1" applyAlignment="1">
      <alignment horizontal="left" vertical="center" wrapText="1"/>
    </xf>
    <xf numFmtId="0" fontId="5" fillId="0" borderId="2" xfId="6" applyFont="1" applyFill="1" applyBorder="1" applyAlignment="1">
      <alignment horizontal="left" vertical="center" wrapText="1"/>
    </xf>
    <xf numFmtId="0" fontId="1" fillId="0" borderId="0" xfId="7" applyFont="1" applyBorder="1"/>
    <xf numFmtId="0" fontId="1" fillId="0" borderId="0" xfId="7" applyFont="1" applyFill="1"/>
    <xf numFmtId="1" fontId="8" fillId="0" borderId="0" xfId="10" applyNumberFormat="1" applyFont="1" applyFill="1" applyProtection="1">
      <protection locked="0"/>
    </xf>
    <xf numFmtId="1" fontId="47" fillId="0" borderId="0" xfId="10" applyNumberFormat="1" applyFont="1" applyFill="1" applyAlignment="1" applyProtection="1">
      <protection locked="0"/>
    </xf>
    <xf numFmtId="1" fontId="9" fillId="0" borderId="0" xfId="10" applyNumberFormat="1" applyFont="1" applyFill="1" applyAlignment="1" applyProtection="1">
      <protection locked="0"/>
    </xf>
    <xf numFmtId="1" fontId="10" fillId="0" borderId="0" xfId="10" applyNumberFormat="1" applyFont="1" applyFill="1" applyAlignment="1" applyProtection="1">
      <protection locked="0"/>
    </xf>
    <xf numFmtId="1" fontId="3" fillId="0" borderId="0" xfId="10" applyNumberFormat="1" applyFont="1" applyFill="1" applyAlignment="1" applyProtection="1">
      <alignment horizontal="center"/>
      <protection locked="0"/>
    </xf>
    <xf numFmtId="1" fontId="12" fillId="0" borderId="0" xfId="10" applyNumberFormat="1" applyFont="1" applyFill="1" applyAlignment="1" applyProtection="1">
      <alignment horizontal="right"/>
      <protection locked="0"/>
    </xf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Alignment="1" applyProtection="1">
      <protection locked="0"/>
    </xf>
    <xf numFmtId="1" fontId="5" fillId="0" borderId="0" xfId="10" applyNumberFormat="1" applyFont="1" applyFill="1" applyProtection="1">
      <protection locked="0"/>
    </xf>
    <xf numFmtId="1" fontId="47" fillId="0" borderId="13" xfId="10" applyNumberFormat="1" applyFont="1" applyFill="1" applyBorder="1" applyAlignment="1" applyProtection="1">
      <protection locked="0"/>
    </xf>
    <xf numFmtId="1" fontId="13" fillId="0" borderId="13" xfId="10" applyNumberFormat="1" applyFont="1" applyFill="1" applyBorder="1" applyAlignment="1" applyProtection="1">
      <protection locked="0"/>
    </xf>
    <xf numFmtId="1" fontId="9" fillId="0" borderId="13" xfId="10" applyNumberFormat="1" applyFont="1" applyFill="1" applyBorder="1" applyAlignment="1" applyProtection="1">
      <protection locked="0"/>
    </xf>
    <xf numFmtId="1" fontId="3" fillId="0" borderId="13" xfId="10" applyNumberFormat="1" applyFont="1" applyFill="1" applyBorder="1" applyAlignment="1" applyProtection="1">
      <protection locked="0"/>
    </xf>
    <xf numFmtId="1" fontId="3" fillId="0" borderId="0" xfId="10" applyNumberFormat="1" applyFont="1" applyFill="1" applyBorder="1" applyAlignment="1" applyProtection="1">
      <alignment horizontal="center"/>
      <protection locked="0"/>
    </xf>
    <xf numFmtId="165" fontId="11" fillId="0" borderId="0" xfId="10" applyNumberFormat="1" applyFont="1" applyFill="1" applyBorder="1" applyAlignment="1" applyProtection="1">
      <alignment horizontal="center"/>
      <protection locked="0"/>
    </xf>
    <xf numFmtId="1" fontId="11" fillId="0" borderId="0" xfId="10" applyNumberFormat="1" applyFont="1" applyFill="1" applyBorder="1" applyAlignment="1" applyProtection="1">
      <alignment horizontal="center"/>
      <protection locked="0"/>
    </xf>
    <xf numFmtId="1" fontId="1" fillId="0" borderId="0" xfId="10" applyNumberFormat="1" applyFont="1" applyFill="1" applyBorder="1" applyProtection="1">
      <protection locked="0"/>
    </xf>
    <xf numFmtId="1" fontId="48" fillId="0" borderId="2" xfId="10" applyNumberFormat="1" applyFont="1" applyFill="1" applyBorder="1" applyAlignment="1" applyProtection="1">
      <alignment horizontal="center" vertical="center" wrapText="1"/>
    </xf>
    <xf numFmtId="1" fontId="49" fillId="0" borderId="0" xfId="10" applyNumberFormat="1" applyFont="1" applyFill="1" applyProtection="1">
      <protection locked="0"/>
    </xf>
    <xf numFmtId="1" fontId="1" fillId="0" borderId="2" xfId="10" applyNumberFormat="1" applyFont="1" applyFill="1" applyBorder="1" applyAlignment="1" applyProtection="1">
      <alignment horizontal="center"/>
    </xf>
    <xf numFmtId="3" fontId="50" fillId="0" borderId="2" xfId="10" applyNumberFormat="1" applyFont="1" applyFill="1" applyBorder="1" applyAlignment="1" applyProtection="1">
      <alignment horizontal="center" vertical="center"/>
      <protection locked="0"/>
    </xf>
    <xf numFmtId="164" fontId="50" fillId="0" borderId="2" xfId="10" applyNumberFormat="1" applyFont="1" applyFill="1" applyBorder="1" applyAlignment="1" applyProtection="1">
      <alignment horizontal="center" vertical="center"/>
      <protection locked="0"/>
    </xf>
    <xf numFmtId="165" fontId="50" fillId="0" borderId="2" xfId="10" applyNumberFormat="1" applyFont="1" applyFill="1" applyBorder="1" applyAlignment="1" applyProtection="1">
      <alignment horizontal="center" vertical="center"/>
      <protection locked="0"/>
    </xf>
    <xf numFmtId="1" fontId="50" fillId="0" borderId="2" xfId="10" applyNumberFormat="1" applyFont="1" applyFill="1" applyBorder="1" applyAlignment="1" applyProtection="1">
      <alignment horizontal="center" vertical="center"/>
      <protection locked="0"/>
    </xf>
    <xf numFmtId="3" fontId="50" fillId="0" borderId="2" xfId="10" applyNumberFormat="1" applyFont="1" applyFill="1" applyBorder="1" applyAlignment="1" applyProtection="1">
      <alignment horizontal="center" vertical="center" wrapText="1"/>
    </xf>
    <xf numFmtId="165" fontId="50" fillId="0" borderId="2" xfId="10" applyNumberFormat="1" applyFont="1" applyFill="1" applyBorder="1" applyAlignment="1" applyProtection="1">
      <alignment horizontal="center" vertical="center" wrapText="1"/>
    </xf>
    <xf numFmtId="3" fontId="50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50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11" fillId="0" borderId="2" xfId="10" applyNumberFormat="1" applyFont="1" applyFill="1" applyBorder="1" applyAlignment="1" applyProtection="1">
      <alignment horizontal="center" vertical="center"/>
      <protection locked="0"/>
    </xf>
    <xf numFmtId="1" fontId="50" fillId="0" borderId="2" xfId="12" applyNumberFormat="1" applyFont="1" applyFill="1" applyBorder="1" applyAlignment="1">
      <alignment horizontal="center" vertical="center" wrapText="1"/>
    </xf>
    <xf numFmtId="1" fontId="4" fillId="0" borderId="0" xfId="10" applyNumberFormat="1" applyFont="1" applyFill="1" applyAlignment="1" applyProtection="1">
      <alignment vertical="center"/>
      <protection locked="0"/>
    </xf>
    <xf numFmtId="1" fontId="4" fillId="0" borderId="2" xfId="10" applyNumberFormat="1" applyFont="1" applyFill="1" applyBorder="1" applyAlignment="1" applyProtection="1">
      <alignment vertical="center"/>
      <protection locked="0"/>
    </xf>
    <xf numFmtId="1" fontId="1" fillId="0" borderId="0" xfId="10" applyNumberFormat="1" applyFont="1" applyFill="1" applyAlignment="1" applyProtection="1">
      <alignment vertical="center"/>
      <protection locked="0"/>
    </xf>
    <xf numFmtId="1" fontId="1" fillId="0" borderId="0" xfId="10" applyNumberFormat="1" applyFont="1" applyFill="1" applyBorder="1" applyAlignment="1" applyProtection="1">
      <alignment vertical="center"/>
      <protection locked="0"/>
    </xf>
    <xf numFmtId="3" fontId="4" fillId="0" borderId="0" xfId="3" applyNumberFormat="1" applyFont="1" applyAlignment="1">
      <alignment horizontal="center" vertical="center" wrapText="1"/>
    </xf>
    <xf numFmtId="0" fontId="4" fillId="0" borderId="6" xfId="3" applyFont="1" applyFill="1" applyBorder="1" applyAlignment="1">
      <alignment horizontal="center"/>
    </xf>
    <xf numFmtId="0" fontId="32" fillId="0" borderId="0" xfId="14" applyFont="1" applyFill="1" applyAlignment="1"/>
    <xf numFmtId="0" fontId="37" fillId="0" borderId="0" xfId="14" applyFont="1" applyFill="1" applyAlignment="1"/>
    <xf numFmtId="0" fontId="24" fillId="0" borderId="0" xfId="14" applyFont="1" applyFill="1" applyBorder="1" applyAlignment="1">
      <alignment horizontal="right" vertical="center"/>
    </xf>
    <xf numFmtId="1" fontId="29" fillId="0" borderId="2" xfId="1" applyNumberFormat="1" applyFont="1" applyFill="1" applyBorder="1" applyAlignment="1">
      <alignment horizontal="center" vertical="center" wrapText="1"/>
    </xf>
    <xf numFmtId="0" fontId="53" fillId="0" borderId="2" xfId="14" applyFont="1" applyFill="1" applyBorder="1" applyAlignment="1">
      <alignment horizontal="center" vertical="center" wrapText="1"/>
    </xf>
    <xf numFmtId="3" fontId="27" fillId="0" borderId="0" xfId="14" applyNumberFormat="1" applyFont="1" applyFill="1" applyAlignment="1">
      <alignment vertical="center"/>
    </xf>
    <xf numFmtId="0" fontId="53" fillId="0" borderId="2" xfId="14" applyFont="1" applyFill="1" applyBorder="1" applyAlignment="1">
      <alignment horizontal="left" vertical="center" wrapText="1"/>
    </xf>
    <xf numFmtId="0" fontId="28" fillId="0" borderId="6" xfId="14" applyFont="1" applyFill="1" applyBorder="1" applyAlignment="1">
      <alignment horizontal="left" vertical="center"/>
    </xf>
    <xf numFmtId="0" fontId="27" fillId="0" borderId="1" xfId="14" applyFont="1" applyFill="1" applyBorder="1" applyAlignment="1">
      <alignment horizontal="left" vertical="center" wrapText="1"/>
    </xf>
    <xf numFmtId="3" fontId="30" fillId="0" borderId="0" xfId="14" applyNumberFormat="1" applyFont="1" applyFill="1" applyAlignment="1">
      <alignment horizontal="center" vertical="center" wrapText="1"/>
    </xf>
    <xf numFmtId="0" fontId="31" fillId="0" borderId="6" xfId="14" applyFont="1" applyFill="1" applyBorder="1" applyAlignment="1">
      <alignment horizontal="center" vertical="center"/>
    </xf>
    <xf numFmtId="164" fontId="4" fillId="0" borderId="0" xfId="3" applyNumberFormat="1" applyFont="1" applyAlignment="1">
      <alignment horizontal="center" vertical="center"/>
    </xf>
    <xf numFmtId="3" fontId="19" fillId="0" borderId="2" xfId="3" applyNumberFormat="1" applyFont="1" applyFill="1" applyBorder="1" applyAlignment="1">
      <alignment horizontal="center" vertical="center" wrapText="1"/>
    </xf>
    <xf numFmtId="0" fontId="30" fillId="0" borderId="0" xfId="14" applyFont="1" applyFill="1" applyBorder="1"/>
    <xf numFmtId="0" fontId="2" fillId="0" borderId="0" xfId="3" applyNumberFormat="1" applyFont="1" applyBorder="1" applyAlignment="1">
      <alignment horizontal="center" vertical="center" wrapText="1"/>
    </xf>
    <xf numFmtId="164" fontId="4" fillId="0" borderId="0" xfId="3" applyNumberFormat="1" applyFont="1" applyBorder="1" applyAlignment="1">
      <alignment horizontal="center" vertical="center" wrapText="1"/>
    </xf>
    <xf numFmtId="164" fontId="4" fillId="0" borderId="0" xfId="3" applyNumberFormat="1" applyFont="1" applyBorder="1" applyAlignment="1">
      <alignment horizontal="center" vertical="center"/>
    </xf>
    <xf numFmtId="1" fontId="56" fillId="0" borderId="2" xfId="1" applyNumberFormat="1" applyFont="1" applyFill="1" applyBorder="1" applyAlignment="1">
      <alignment horizontal="center" vertical="center" wrapText="1"/>
    </xf>
    <xf numFmtId="0" fontId="1" fillId="0" borderId="2" xfId="3" applyFont="1" applyBorder="1" applyAlignment="1">
      <alignment horizontal="center"/>
    </xf>
    <xf numFmtId="0" fontId="4" fillId="0" borderId="2" xfId="3" applyFont="1" applyBorder="1" applyAlignment="1">
      <alignment horizontal="center" vertical="center"/>
    </xf>
    <xf numFmtId="1" fontId="57" fillId="0" borderId="0" xfId="10" applyNumberFormat="1" applyFont="1" applyFill="1" applyAlignment="1" applyProtection="1">
      <protection locked="0"/>
    </xf>
    <xf numFmtId="165" fontId="1" fillId="0" borderId="0" xfId="10" applyNumberFormat="1" applyFont="1" applyFill="1" applyBorder="1" applyProtection="1">
      <protection locked="0"/>
    </xf>
    <xf numFmtId="1" fontId="11" fillId="0" borderId="0" xfId="10" applyNumberFormat="1" applyFont="1" applyFill="1" applyBorder="1" applyProtection="1">
      <protection locked="0"/>
    </xf>
    <xf numFmtId="3" fontId="11" fillId="0" borderId="0" xfId="10" applyNumberFormat="1" applyFont="1" applyFill="1" applyBorder="1" applyProtection="1">
      <protection locked="0"/>
    </xf>
    <xf numFmtId="3" fontId="1" fillId="0" borderId="0" xfId="10" applyNumberFormat="1" applyFont="1" applyFill="1" applyBorder="1" applyProtection="1">
      <protection locked="0"/>
    </xf>
    <xf numFmtId="0" fontId="5" fillId="0" borderId="2" xfId="2" applyFont="1" applyFill="1" applyBorder="1" applyAlignment="1">
      <alignment vertical="center" wrapText="1"/>
    </xf>
    <xf numFmtId="0" fontId="5" fillId="0" borderId="14" xfId="7" applyFont="1" applyBorder="1" applyAlignment="1">
      <alignment horizontal="left" vertical="center" wrapText="1" indent="1"/>
    </xf>
    <xf numFmtId="0" fontId="44" fillId="0" borderId="2" xfId="7" applyFont="1" applyBorder="1" applyAlignment="1">
      <alignment horizontal="left" vertical="center" wrapText="1" indent="2"/>
    </xf>
    <xf numFmtId="0" fontId="5" fillId="0" borderId="2" xfId="7" applyFont="1" applyFill="1" applyBorder="1" applyAlignment="1">
      <alignment horizontal="left" vertical="center" wrapText="1" indent="1"/>
    </xf>
    <xf numFmtId="0" fontId="5" fillId="0" borderId="2" xfId="7" applyFont="1" applyBorder="1" applyAlignment="1">
      <alignment horizontal="left" vertical="center" wrapText="1" indent="2"/>
    </xf>
    <xf numFmtId="3" fontId="1" fillId="0" borderId="0" xfId="7" applyNumberFormat="1" applyFont="1"/>
    <xf numFmtId="1" fontId="1" fillId="0" borderId="0" xfId="7" applyNumberFormat="1" applyFont="1"/>
    <xf numFmtId="164" fontId="1" fillId="0" borderId="0" xfId="7" applyNumberFormat="1" applyFont="1"/>
    <xf numFmtId="0" fontId="15" fillId="0" borderId="0" xfId="3" applyFont="1" applyFill="1"/>
    <xf numFmtId="0" fontId="15" fillId="0" borderId="2" xfId="3" applyFont="1" applyFill="1" applyBorder="1" applyAlignment="1">
      <alignment horizontal="center"/>
    </xf>
    <xf numFmtId="0" fontId="15" fillId="0" borderId="2" xfId="3" applyFont="1" applyFill="1" applyBorder="1" applyAlignment="1">
      <alignment horizontal="center" vertical="center"/>
    </xf>
    <xf numFmtId="0" fontId="5" fillId="0" borderId="2" xfId="13" applyFont="1" applyFill="1" applyBorder="1" applyAlignment="1">
      <alignment horizontal="center" vertical="center" wrapText="1"/>
    </xf>
    <xf numFmtId="0" fontId="9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33" fillId="0" borderId="0" xfId="14" applyFont="1" applyFill="1" applyAlignment="1">
      <alignment horizontal="center"/>
    </xf>
    <xf numFmtId="0" fontId="4" fillId="0" borderId="2" xfId="3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2" fontId="4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1" fontId="11" fillId="0" borderId="0" xfId="10" applyNumberFormat="1" applyFont="1" applyFill="1" applyAlignment="1" applyProtection="1">
      <alignment horizontal="center"/>
      <protection locked="0"/>
    </xf>
    <xf numFmtId="1" fontId="49" fillId="0" borderId="2" xfId="10" applyNumberFormat="1" applyFont="1" applyFill="1" applyBorder="1" applyAlignment="1" applyProtection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3" fontId="26" fillId="0" borderId="2" xfId="1" applyNumberFormat="1" applyFont="1" applyFill="1" applyBorder="1" applyAlignment="1">
      <alignment horizontal="center" vertical="center" wrapText="1"/>
    </xf>
    <xf numFmtId="3" fontId="26" fillId="0" borderId="7" xfId="1" applyNumberFormat="1" applyFont="1" applyFill="1" applyBorder="1" applyAlignment="1">
      <alignment horizontal="center" vertical="center" wrapText="1"/>
    </xf>
    <xf numFmtId="0" fontId="21" fillId="0" borderId="6" xfId="14" applyFont="1" applyFill="1" applyBorder="1" applyAlignment="1">
      <alignment horizontal="center" vertical="center" wrapText="1"/>
    </xf>
    <xf numFmtId="3" fontId="31" fillId="0" borderId="15" xfId="14" applyNumberFormat="1" applyFont="1" applyFill="1" applyBorder="1" applyAlignment="1">
      <alignment horizontal="center" vertical="center"/>
    </xf>
    <xf numFmtId="3" fontId="31" fillId="0" borderId="8" xfId="14" applyNumberFormat="1" applyFont="1" applyFill="1" applyBorder="1" applyAlignment="1">
      <alignment horizontal="center" vertical="center"/>
    </xf>
    <xf numFmtId="165" fontId="21" fillId="0" borderId="1" xfId="14" applyNumberFormat="1" applyFont="1" applyFill="1" applyBorder="1" applyAlignment="1">
      <alignment horizontal="center" vertical="center" wrapText="1"/>
    </xf>
    <xf numFmtId="0" fontId="28" fillId="0" borderId="5" xfId="14" applyFont="1" applyFill="1" applyBorder="1" applyAlignment="1">
      <alignment vertical="center"/>
    </xf>
    <xf numFmtId="3" fontId="25" fillId="0" borderId="8" xfId="14" applyNumberFormat="1" applyFont="1" applyFill="1" applyBorder="1" applyAlignment="1">
      <alignment horizontal="center" vertical="center" wrapText="1"/>
    </xf>
    <xf numFmtId="0" fontId="28" fillId="0" borderId="0" xfId="14" applyFont="1" applyFill="1" applyBorder="1" applyAlignment="1">
      <alignment vertical="center"/>
    </xf>
    <xf numFmtId="2" fontId="4" fillId="0" borderId="2" xfId="3" applyNumberFormat="1" applyFont="1" applyFill="1" applyBorder="1" applyAlignment="1">
      <alignment horizontal="left" vertical="center" wrapText="1"/>
    </xf>
    <xf numFmtId="2" fontId="4" fillId="0" borderId="2" xfId="3" applyNumberFormat="1" applyFont="1" applyFill="1" applyBorder="1" applyAlignment="1">
      <alignment horizontal="left" wrapText="1"/>
    </xf>
    <xf numFmtId="3" fontId="4" fillId="0" borderId="2" xfId="3" applyNumberFormat="1" applyFont="1" applyFill="1" applyBorder="1" applyAlignment="1">
      <alignment horizontal="center" vertical="center"/>
    </xf>
    <xf numFmtId="2" fontId="4" fillId="0" borderId="2" xfId="3" applyNumberFormat="1" applyFont="1" applyFill="1" applyBorder="1" applyAlignment="1">
      <alignment vertical="center" wrapText="1"/>
    </xf>
    <xf numFmtId="2" fontId="4" fillId="0" borderId="2" xfId="3" applyNumberFormat="1" applyFont="1" applyFill="1" applyBorder="1" applyAlignment="1">
      <alignment wrapText="1"/>
    </xf>
    <xf numFmtId="164" fontId="4" fillId="0" borderId="2" xfId="3" applyNumberFormat="1" applyFont="1" applyFill="1" applyBorder="1" applyAlignment="1">
      <alignment horizontal="center" vertical="center" wrapText="1"/>
    </xf>
    <xf numFmtId="164" fontId="4" fillId="0" borderId="2" xfId="3" applyNumberFormat="1" applyFont="1" applyFill="1" applyBorder="1" applyAlignment="1">
      <alignment horizontal="center" vertical="center"/>
    </xf>
    <xf numFmtId="0" fontId="4" fillId="0" borderId="2" xfId="3" applyFont="1" applyFill="1" applyBorder="1" applyAlignment="1">
      <alignment horizontal="center"/>
    </xf>
    <xf numFmtId="2" fontId="4" fillId="0" borderId="0" xfId="3" applyNumberFormat="1" applyFont="1" applyFill="1" applyAlignment="1">
      <alignment wrapText="1"/>
    </xf>
    <xf numFmtId="49" fontId="4" fillId="0" borderId="2" xfId="3" applyNumberFormat="1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left" vertical="center"/>
    </xf>
    <xf numFmtId="1" fontId="2" fillId="0" borderId="2" xfId="10" applyNumberFormat="1" applyFont="1" applyFill="1" applyBorder="1" applyAlignment="1" applyProtection="1">
      <alignment horizontal="left" vertical="center"/>
      <protection locked="0"/>
    </xf>
    <xf numFmtId="0" fontId="30" fillId="3" borderId="0" xfId="14" applyFont="1" applyFill="1" applyAlignment="1">
      <alignment horizontal="center" vertical="center"/>
    </xf>
    <xf numFmtId="3" fontId="52" fillId="0" borderId="2" xfId="10" applyNumberFormat="1" applyFont="1" applyFill="1" applyBorder="1" applyAlignment="1" applyProtection="1">
      <alignment horizontal="center" vertical="center"/>
      <protection locked="0"/>
    </xf>
    <xf numFmtId="3" fontId="52" fillId="0" borderId="2" xfId="3" applyNumberFormat="1" applyFont="1" applyFill="1" applyBorder="1" applyAlignment="1">
      <alignment horizontal="center" vertical="center"/>
    </xf>
    <xf numFmtId="1" fontId="52" fillId="0" borderId="2" xfId="10" applyNumberFormat="1" applyFont="1" applyFill="1" applyBorder="1" applyAlignment="1" applyProtection="1">
      <alignment horizontal="center" vertical="center"/>
      <protection locked="0"/>
    </xf>
    <xf numFmtId="0" fontId="52" fillId="0" borderId="2" xfId="4" applyFont="1" applyFill="1" applyBorder="1" applyAlignment="1">
      <alignment horizontal="center" vertical="center" wrapText="1"/>
    </xf>
    <xf numFmtId="3" fontId="52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52" fillId="0" borderId="2" xfId="12" applyNumberFormat="1" applyFont="1" applyFill="1" applyBorder="1" applyAlignment="1">
      <alignment horizontal="center" vertical="center" wrapText="1"/>
    </xf>
    <xf numFmtId="1" fontId="52" fillId="0" borderId="2" xfId="12" applyNumberFormat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65" fontId="5" fillId="0" borderId="14" xfId="7" applyNumberFormat="1" applyFont="1" applyFill="1" applyBorder="1" applyAlignment="1">
      <alignment horizontal="center" vertical="center"/>
    </xf>
    <xf numFmtId="3" fontId="5" fillId="0" borderId="14" xfId="7" applyNumberFormat="1" applyFont="1" applyFill="1" applyBorder="1" applyAlignment="1">
      <alignment horizontal="center" vertical="center"/>
    </xf>
    <xf numFmtId="3" fontId="5" fillId="0" borderId="14" xfId="7" applyNumberFormat="1" applyFont="1" applyFill="1" applyBorder="1" applyAlignment="1">
      <alignment horizontal="center" vertical="center" wrapText="1"/>
    </xf>
    <xf numFmtId="3" fontId="5" fillId="0" borderId="2" xfId="7" applyNumberFormat="1" applyFont="1" applyFill="1" applyBorder="1" applyAlignment="1">
      <alignment horizontal="center" vertical="center" wrapText="1"/>
    </xf>
    <xf numFmtId="3" fontId="5" fillId="0" borderId="2" xfId="9" applyNumberFormat="1" applyFont="1" applyFill="1" applyBorder="1" applyAlignment="1">
      <alignment horizontal="center" vertical="center" wrapText="1"/>
    </xf>
    <xf numFmtId="165" fontId="5" fillId="0" borderId="2" xfId="7" applyNumberFormat="1" applyFont="1" applyFill="1" applyBorder="1" applyAlignment="1">
      <alignment horizontal="center" vertical="center"/>
    </xf>
    <xf numFmtId="3" fontId="5" fillId="0" borderId="2" xfId="7" applyNumberFormat="1" applyFont="1" applyFill="1" applyBorder="1" applyAlignment="1">
      <alignment horizontal="center" vertical="center"/>
    </xf>
    <xf numFmtId="3" fontId="6" fillId="0" borderId="11" xfId="7" applyNumberFormat="1" applyFont="1" applyFill="1" applyBorder="1" applyAlignment="1">
      <alignment horizontal="center" vertical="center" wrapText="1"/>
    </xf>
    <xf numFmtId="165" fontId="6" fillId="0" borderId="11" xfId="7" applyNumberFormat="1" applyFont="1" applyFill="1" applyBorder="1" applyAlignment="1">
      <alignment horizontal="center" vertical="center"/>
    </xf>
    <xf numFmtId="3" fontId="6" fillId="0" borderId="3" xfId="7" applyNumberFormat="1" applyFont="1" applyFill="1" applyBorder="1" applyAlignment="1">
      <alignment horizontal="center" vertical="center"/>
    </xf>
    <xf numFmtId="3" fontId="6" fillId="0" borderId="12" xfId="7" applyNumberFormat="1" applyFont="1" applyFill="1" applyBorder="1" applyAlignment="1">
      <alignment horizontal="center" vertical="center" wrapText="1"/>
    </xf>
    <xf numFmtId="165" fontId="6" fillId="0" borderId="12" xfId="7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 wrapText="1"/>
    </xf>
    <xf numFmtId="165" fontId="5" fillId="0" borderId="1" xfId="7" applyNumberFormat="1" applyFont="1" applyFill="1" applyBorder="1" applyAlignment="1">
      <alignment horizontal="center" vertical="center"/>
    </xf>
    <xf numFmtId="3" fontId="5" fillId="0" borderId="1" xfId="7" applyNumberFormat="1" applyFont="1" applyFill="1" applyBorder="1" applyAlignment="1">
      <alignment horizontal="center" vertical="center"/>
    </xf>
    <xf numFmtId="165" fontId="5" fillId="0" borderId="15" xfId="7" applyNumberFormat="1" applyFont="1" applyFill="1" applyBorder="1" applyAlignment="1">
      <alignment horizontal="center" vertical="center"/>
    </xf>
    <xf numFmtId="3" fontId="5" fillId="0" borderId="2" xfId="6" applyNumberFormat="1" applyFont="1" applyFill="1" applyBorder="1" applyAlignment="1">
      <alignment horizontal="center" vertical="center" wrapText="1"/>
    </xf>
    <xf numFmtId="3" fontId="5" fillId="0" borderId="2" xfId="6" applyNumberFormat="1" applyFont="1" applyFill="1" applyBorder="1" applyAlignment="1">
      <alignment horizontal="center" vertical="center"/>
    </xf>
    <xf numFmtId="0" fontId="5" fillId="0" borderId="2" xfId="7" applyFont="1" applyFill="1" applyBorder="1" applyAlignment="1">
      <alignment horizontal="center" vertical="center" wrapText="1"/>
    </xf>
    <xf numFmtId="3" fontId="6" fillId="0" borderId="1" xfId="7" applyNumberFormat="1" applyFont="1" applyFill="1" applyBorder="1" applyAlignment="1">
      <alignment horizontal="center" vertical="center" wrapText="1"/>
    </xf>
    <xf numFmtId="3" fontId="29" fillId="0" borderId="2" xfId="14" applyNumberFormat="1" applyFont="1" applyFill="1" applyBorder="1" applyAlignment="1">
      <alignment horizontal="center" vertical="center"/>
    </xf>
    <xf numFmtId="3" fontId="25" fillId="0" borderId="2" xfId="14" applyNumberFormat="1" applyFont="1" applyFill="1" applyBorder="1" applyAlignment="1">
      <alignment horizontal="center" vertical="center"/>
    </xf>
    <xf numFmtId="3" fontId="26" fillId="0" borderId="2" xfId="14" applyNumberFormat="1" applyFont="1" applyFill="1" applyBorder="1" applyAlignment="1">
      <alignment horizontal="center" vertical="center"/>
    </xf>
    <xf numFmtId="164" fontId="54" fillId="0" borderId="2" xfId="14" applyNumberFormat="1" applyFont="1" applyFill="1" applyBorder="1" applyAlignment="1">
      <alignment horizontal="center" vertical="center"/>
    </xf>
    <xf numFmtId="164" fontId="55" fillId="0" borderId="2" xfId="14" applyNumberFormat="1" applyFont="1" applyFill="1" applyBorder="1" applyAlignment="1">
      <alignment horizontal="center" vertical="center"/>
    </xf>
    <xf numFmtId="164" fontId="26" fillId="0" borderId="2" xfId="14" applyNumberFormat="1" applyFont="1" applyFill="1" applyBorder="1" applyAlignment="1">
      <alignment horizontal="center" vertical="center"/>
    </xf>
    <xf numFmtId="164" fontId="54" fillId="0" borderId="6" xfId="14" applyNumberFormat="1" applyFont="1" applyFill="1" applyBorder="1" applyAlignment="1">
      <alignment horizontal="center" vertical="center"/>
    </xf>
    <xf numFmtId="164" fontId="55" fillId="0" borderId="6" xfId="14" applyNumberFormat="1" applyFont="1" applyFill="1" applyBorder="1" applyAlignment="1">
      <alignment horizontal="center" vertical="center"/>
    </xf>
    <xf numFmtId="164" fontId="26" fillId="0" borderId="6" xfId="14" applyNumberFormat="1" applyFont="1" applyFill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 wrapText="1"/>
    </xf>
    <xf numFmtId="164" fontId="19" fillId="0" borderId="1" xfId="1" applyNumberFormat="1" applyFont="1" applyFill="1" applyBorder="1" applyAlignment="1">
      <alignment horizontal="center" vertical="center" wrapText="1"/>
    </xf>
    <xf numFmtId="3" fontId="29" fillId="0" borderId="1" xfId="14" applyNumberFormat="1" applyFont="1" applyFill="1" applyBorder="1" applyAlignment="1">
      <alignment horizontal="center" vertical="center"/>
    </xf>
    <xf numFmtId="164" fontId="24" fillId="0" borderId="1" xfId="14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64" fontId="19" fillId="0" borderId="2" xfId="1" applyNumberFormat="1" applyFont="1" applyFill="1" applyBorder="1" applyAlignment="1">
      <alignment horizontal="center" vertical="center" wrapText="1"/>
    </xf>
    <xf numFmtId="164" fontId="24" fillId="0" borderId="2" xfId="14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 wrapText="1"/>
    </xf>
    <xf numFmtId="3" fontId="36" fillId="0" borderId="1" xfId="14" applyNumberFormat="1" applyFont="1" applyFill="1" applyBorder="1" applyAlignment="1">
      <alignment horizontal="center" vertical="center"/>
    </xf>
    <xf numFmtId="3" fontId="27" fillId="0" borderId="1" xfId="14" applyNumberFormat="1" applyFont="1" applyFill="1" applyBorder="1" applyAlignment="1">
      <alignment horizontal="center" vertical="center"/>
    </xf>
    <xf numFmtId="0" fontId="19" fillId="0" borderId="0" xfId="13" applyFont="1" applyFill="1" applyAlignment="1">
      <alignment horizontal="center" vertical="top" wrapText="1"/>
    </xf>
    <xf numFmtId="0" fontId="2" fillId="0" borderId="0" xfId="13" applyFont="1" applyFill="1" applyAlignment="1">
      <alignment horizontal="center" vertical="top" wrapText="1"/>
    </xf>
    <xf numFmtId="0" fontId="9" fillId="0" borderId="0" xfId="13" applyFont="1" applyFill="1" applyAlignment="1">
      <alignment horizontal="center" vertical="top" wrapText="1"/>
    </xf>
    <xf numFmtId="0" fontId="10" fillId="0" borderId="0" xfId="13" applyFont="1" applyFill="1" applyAlignment="1">
      <alignment horizontal="center" vertical="center" wrapText="1"/>
    </xf>
    <xf numFmtId="0" fontId="3" fillId="0" borderId="0" xfId="13" applyFont="1" applyFill="1" applyAlignment="1">
      <alignment horizontal="center" vertical="center" wrapText="1"/>
    </xf>
    <xf numFmtId="0" fontId="2" fillId="0" borderId="2" xfId="13" applyFont="1" applyFill="1" applyBorder="1" applyAlignment="1">
      <alignment horizontal="center" vertical="top" wrapText="1"/>
    </xf>
    <xf numFmtId="1" fontId="25" fillId="0" borderId="6" xfId="1" applyNumberFormat="1" applyFont="1" applyBorder="1" applyAlignment="1">
      <alignment horizontal="center" vertical="center" wrapText="1"/>
    </xf>
    <xf numFmtId="1" fontId="25" fillId="0" borderId="1" xfId="1" applyNumberFormat="1" applyFont="1" applyBorder="1" applyAlignment="1">
      <alignment horizontal="center" vertical="center" wrapText="1"/>
    </xf>
    <xf numFmtId="0" fontId="5" fillId="0" borderId="2" xfId="13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/>
    </xf>
    <xf numFmtId="0" fontId="22" fillId="0" borderId="0" xfId="14" applyFont="1" applyFill="1" applyAlignment="1">
      <alignment horizontal="center"/>
    </xf>
    <xf numFmtId="0" fontId="32" fillId="0" borderId="0" xfId="14" applyFont="1" applyFill="1" applyAlignment="1">
      <alignment horizontal="center"/>
    </xf>
    <xf numFmtId="0" fontId="33" fillId="0" borderId="0" xfId="14" applyFont="1" applyFill="1" applyAlignment="1">
      <alignment horizontal="center"/>
    </xf>
    <xf numFmtId="0" fontId="3" fillId="0" borderId="0" xfId="3" applyFont="1" applyAlignment="1">
      <alignment horizontal="center" vertical="center" wrapText="1"/>
    </xf>
    <xf numFmtId="0" fontId="4" fillId="0" borderId="2" xfId="3" applyFont="1" applyBorder="1" applyAlignment="1">
      <alignment horizontal="center"/>
    </xf>
    <xf numFmtId="2" fontId="4" fillId="0" borderId="2" xfId="3" applyNumberFormat="1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9" fillId="0" borderId="0" xfId="3" applyFont="1" applyAlignment="1">
      <alignment horizontal="center" vertical="center" wrapText="1"/>
    </xf>
    <xf numFmtId="0" fontId="10" fillId="0" borderId="0" xfId="3" applyFont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5" fillId="4" borderId="2" xfId="3" applyFont="1" applyFill="1" applyBorder="1" applyAlignment="1">
      <alignment horizontal="center" vertical="center" wrapText="1"/>
    </xf>
    <xf numFmtId="0" fontId="37" fillId="0" borderId="0" xfId="14" applyFont="1" applyFill="1" applyAlignment="1">
      <alignment horizontal="center"/>
    </xf>
    <xf numFmtId="0" fontId="23" fillId="0" borderId="2" xfId="14" applyFont="1" applyFill="1" applyBorder="1" applyAlignment="1">
      <alignment horizontal="center"/>
    </xf>
    <xf numFmtId="0" fontId="25" fillId="0" borderId="4" xfId="14" applyFont="1" applyFill="1" applyBorder="1" applyAlignment="1">
      <alignment horizontal="center" vertical="center"/>
    </xf>
    <xf numFmtId="0" fontId="25" fillId="0" borderId="5" xfId="14" applyFont="1" applyFill="1" applyBorder="1" applyAlignment="1">
      <alignment horizontal="center" vertical="center"/>
    </xf>
    <xf numFmtId="0" fontId="25" fillId="0" borderId="7" xfId="14" applyFont="1" applyFill="1" applyBorder="1" applyAlignment="1">
      <alignment horizontal="center" vertical="center"/>
    </xf>
    <xf numFmtId="0" fontId="25" fillId="0" borderId="4" xfId="14" applyFont="1" applyFill="1" applyBorder="1" applyAlignment="1">
      <alignment horizontal="center" vertical="center" wrapText="1"/>
    </xf>
    <xf numFmtId="0" fontId="25" fillId="0" borderId="5" xfId="14" applyFont="1" applyFill="1" applyBorder="1" applyAlignment="1">
      <alignment horizontal="center" vertical="center" wrapText="1"/>
    </xf>
    <xf numFmtId="0" fontId="25" fillId="0" borderId="7" xfId="14" applyFont="1" applyFill="1" applyBorder="1" applyAlignment="1">
      <alignment horizontal="center" vertical="center" wrapText="1"/>
    </xf>
    <xf numFmtId="0" fontId="24" fillId="0" borderId="0" xfId="14" applyFont="1" applyFill="1" applyAlignment="1">
      <alignment horizontal="center"/>
    </xf>
    <xf numFmtId="0" fontId="31" fillId="0" borderId="2" xfId="14" applyFont="1" applyFill="1" applyBorder="1" applyAlignment="1">
      <alignment horizontal="center" vertical="center"/>
    </xf>
    <xf numFmtId="0" fontId="15" fillId="0" borderId="6" xfId="3" applyFont="1" applyFill="1" applyBorder="1" applyAlignment="1">
      <alignment horizontal="center"/>
    </xf>
    <xf numFmtId="0" fontId="15" fillId="0" borderId="3" xfId="3" applyFont="1" applyFill="1" applyBorder="1" applyAlignment="1">
      <alignment horizontal="center"/>
    </xf>
    <xf numFmtId="0" fontId="15" fillId="0" borderId="1" xfId="3" applyFont="1" applyFill="1" applyBorder="1" applyAlignment="1">
      <alignment horizontal="center"/>
    </xf>
    <xf numFmtId="0" fontId="5" fillId="0" borderId="2" xfId="3" applyFont="1" applyBorder="1" applyAlignment="1">
      <alignment horizontal="center" vertical="center" wrapText="1"/>
    </xf>
    <xf numFmtId="0" fontId="5" fillId="0" borderId="4" xfId="3" applyNumberFormat="1" applyFont="1" applyBorder="1" applyAlignment="1">
      <alignment horizontal="center" vertical="center" wrapText="1"/>
    </xf>
    <xf numFmtId="0" fontId="5" fillId="0" borderId="5" xfId="3" applyNumberFormat="1" applyFont="1" applyBorder="1" applyAlignment="1">
      <alignment horizontal="center" vertical="center" wrapText="1"/>
    </xf>
    <xf numFmtId="0" fontId="5" fillId="0" borderId="7" xfId="3" applyNumberFormat="1" applyFont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2" fillId="0" borderId="2" xfId="3" applyNumberFormat="1" applyFont="1" applyBorder="1" applyAlignment="1">
      <alignment horizontal="center" vertical="center" wrapText="1"/>
    </xf>
    <xf numFmtId="0" fontId="5" fillId="4" borderId="4" xfId="3" applyFont="1" applyFill="1" applyBorder="1" applyAlignment="1">
      <alignment horizontal="center" vertical="center" wrapText="1"/>
    </xf>
    <xf numFmtId="0" fontId="5" fillId="4" borderId="5" xfId="3" applyFont="1" applyFill="1" applyBorder="1" applyAlignment="1">
      <alignment horizontal="center" vertical="center" wrapText="1"/>
    </xf>
    <xf numFmtId="0" fontId="5" fillId="4" borderId="7" xfId="3" applyFont="1" applyFill="1" applyBorder="1" applyAlignment="1">
      <alignment horizontal="center" vertical="center" wrapText="1"/>
    </xf>
    <xf numFmtId="0" fontId="41" fillId="0" borderId="0" xfId="14" applyFont="1" applyFill="1" applyBorder="1" applyAlignment="1">
      <alignment horizontal="center" vertical="center" wrapText="1"/>
    </xf>
    <xf numFmtId="0" fontId="20" fillId="0" borderId="0" xfId="14" applyFont="1" applyFill="1" applyAlignment="1">
      <alignment horizontal="center" wrapText="1"/>
    </xf>
    <xf numFmtId="2" fontId="36" fillId="0" borderId="2" xfId="14" applyNumberFormat="1" applyFont="1" applyFill="1" applyBorder="1" applyAlignment="1">
      <alignment horizontal="center" vertical="center" wrapText="1"/>
    </xf>
    <xf numFmtId="0" fontId="36" fillId="0" borderId="2" xfId="14" applyFont="1" applyFill="1" applyBorder="1" applyAlignment="1">
      <alignment horizontal="center" vertical="center" wrapText="1"/>
    </xf>
    <xf numFmtId="14" fontId="27" fillId="0" borderId="2" xfId="1" applyNumberFormat="1" applyFont="1" applyFill="1" applyBorder="1" applyAlignment="1">
      <alignment horizontal="center" vertical="center" wrapText="1"/>
    </xf>
    <xf numFmtId="0" fontId="47" fillId="0" borderId="0" xfId="7" applyFont="1" applyAlignment="1">
      <alignment horizontal="center"/>
    </xf>
    <xf numFmtId="0" fontId="47" fillId="0" borderId="13" xfId="7" applyFont="1" applyFill="1" applyBorder="1" applyAlignment="1">
      <alignment horizontal="center" vertical="top" wrapText="1"/>
    </xf>
    <xf numFmtId="0" fontId="2" fillId="0" borderId="6" xfId="7" applyFont="1" applyFill="1" applyBorder="1" applyAlignment="1">
      <alignment horizontal="center" vertical="center" wrapText="1"/>
    </xf>
    <xf numFmtId="0" fontId="2" fillId="0" borderId="1" xfId="7" applyFont="1" applyFill="1" applyBorder="1" applyAlignment="1">
      <alignment horizontal="center" vertical="center" wrapText="1"/>
    </xf>
    <xf numFmtId="49" fontId="3" fillId="0" borderId="6" xfId="7" applyNumberFormat="1" applyFont="1" applyFill="1" applyBorder="1" applyAlignment="1">
      <alignment horizontal="center" vertical="center" wrapText="1"/>
    </xf>
    <xf numFmtId="49" fontId="3" fillId="0" borderId="1" xfId="7" applyNumberFormat="1" applyFont="1" applyFill="1" applyBorder="1" applyAlignment="1">
      <alignment horizontal="center" vertical="center" wrapText="1"/>
    </xf>
    <xf numFmtId="0" fontId="4" fillId="0" borderId="4" xfId="7" applyFont="1" applyFill="1" applyBorder="1" applyAlignment="1">
      <alignment horizontal="center" vertical="center"/>
    </xf>
    <xf numFmtId="0" fontId="4" fillId="0" borderId="7" xfId="7" applyFont="1" applyFill="1" applyBorder="1" applyAlignment="1">
      <alignment horizontal="center" vertical="center"/>
    </xf>
    <xf numFmtId="0" fontId="46" fillId="0" borderId="16" xfId="7" applyFont="1" applyFill="1" applyBorder="1" applyAlignment="1">
      <alignment horizontal="center" vertical="center" wrapText="1"/>
    </xf>
    <xf numFmtId="0" fontId="46" fillId="0" borderId="17" xfId="7" applyFont="1" applyFill="1" applyBorder="1" applyAlignment="1">
      <alignment horizontal="center" vertical="center" wrapText="1"/>
    </xf>
    <xf numFmtId="0" fontId="46" fillId="0" borderId="9" xfId="7" applyFont="1" applyFill="1" applyBorder="1" applyAlignment="1">
      <alignment horizontal="center" vertical="center" wrapText="1"/>
    </xf>
    <xf numFmtId="0" fontId="46" fillId="0" borderId="15" xfId="7" applyFont="1" applyFill="1" applyBorder="1" applyAlignment="1">
      <alignment horizontal="center" vertical="center" wrapText="1"/>
    </xf>
    <xf numFmtId="0" fontId="46" fillId="0" borderId="13" xfId="7" applyFont="1" applyFill="1" applyBorder="1" applyAlignment="1">
      <alignment horizontal="center" vertical="center" wrapText="1"/>
    </xf>
    <xf numFmtId="0" fontId="46" fillId="0" borderId="8" xfId="7" applyFont="1" applyFill="1" applyBorder="1" applyAlignment="1">
      <alignment horizontal="center" vertical="center" wrapText="1"/>
    </xf>
    <xf numFmtId="0" fontId="5" fillId="0" borderId="4" xfId="7" applyFont="1" applyFill="1" applyBorder="1" applyAlignment="1">
      <alignment horizontal="center" vertical="center" wrapText="1"/>
    </xf>
    <xf numFmtId="0" fontId="5" fillId="0" borderId="7" xfId="7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horizontal="center" vertical="center" wrapText="1"/>
    </xf>
    <xf numFmtId="0" fontId="2" fillId="0" borderId="1" xfId="9" applyFont="1" applyFill="1" applyBorder="1" applyAlignment="1">
      <alignment horizontal="center" vertical="center" wrapText="1"/>
    </xf>
    <xf numFmtId="1" fontId="4" fillId="0" borderId="16" xfId="10" applyNumberFormat="1" applyFont="1" applyFill="1" applyBorder="1" applyAlignment="1" applyProtection="1">
      <alignment horizontal="center" vertical="center" wrapText="1"/>
    </xf>
    <xf numFmtId="1" fontId="4" fillId="0" borderId="17" xfId="10" applyNumberFormat="1" applyFont="1" applyFill="1" applyBorder="1" applyAlignment="1" applyProtection="1">
      <alignment horizontal="center" vertical="center" wrapText="1"/>
    </xf>
    <xf numFmtId="1" fontId="4" fillId="0" borderId="9" xfId="10" applyNumberFormat="1" applyFont="1" applyFill="1" applyBorder="1" applyAlignment="1" applyProtection="1">
      <alignment horizontal="center" vertical="center" wrapText="1"/>
    </xf>
    <xf numFmtId="1" fontId="4" fillId="0" borderId="18" xfId="10" applyNumberFormat="1" applyFont="1" applyFill="1" applyBorder="1" applyAlignment="1" applyProtection="1">
      <alignment horizontal="center" vertical="center" wrapText="1"/>
    </xf>
    <xf numFmtId="1" fontId="4" fillId="0" borderId="0" xfId="10" applyNumberFormat="1" applyFont="1" applyFill="1" applyBorder="1" applyAlignment="1" applyProtection="1">
      <alignment horizontal="center" vertical="center" wrapText="1"/>
    </xf>
    <xf numFmtId="1" fontId="4" fillId="0" borderId="19" xfId="10" applyNumberFormat="1" applyFont="1" applyFill="1" applyBorder="1" applyAlignment="1" applyProtection="1">
      <alignment horizontal="center" vertical="center" wrapText="1"/>
    </xf>
    <xf numFmtId="1" fontId="4" fillId="0" borderId="15" xfId="10" applyNumberFormat="1" applyFont="1" applyFill="1" applyBorder="1" applyAlignment="1" applyProtection="1">
      <alignment horizontal="center" vertical="center" wrapText="1"/>
    </xf>
    <xf numFmtId="1" fontId="4" fillId="0" borderId="13" xfId="10" applyNumberFormat="1" applyFont="1" applyFill="1" applyBorder="1" applyAlignment="1" applyProtection="1">
      <alignment horizontal="center" vertical="center" wrapText="1"/>
    </xf>
    <xf numFmtId="1" fontId="4" fillId="0" borderId="8" xfId="10" applyNumberFormat="1" applyFont="1" applyFill="1" applyBorder="1" applyAlignment="1" applyProtection="1">
      <alignment horizontal="center" vertical="center" wrapText="1"/>
    </xf>
    <xf numFmtId="1" fontId="4" fillId="0" borderId="2" xfId="10" applyNumberFormat="1" applyFont="1" applyFill="1" applyBorder="1" applyAlignment="1" applyProtection="1">
      <alignment horizontal="center" vertical="center" wrapText="1"/>
    </xf>
    <xf numFmtId="1" fontId="48" fillId="0" borderId="6" xfId="10" applyNumberFormat="1" applyFont="1" applyFill="1" applyBorder="1" applyAlignment="1" applyProtection="1">
      <alignment horizontal="center" vertical="center" wrapText="1"/>
    </xf>
    <xf numFmtId="1" fontId="48" fillId="0" borderId="1" xfId="10" applyNumberFormat="1" applyFont="1" applyFill="1" applyBorder="1" applyAlignment="1" applyProtection="1">
      <alignment horizontal="center" vertical="center" wrapText="1"/>
    </xf>
    <xf numFmtId="1" fontId="49" fillId="0" borderId="2" xfId="10" applyNumberFormat="1" applyFont="1" applyFill="1" applyBorder="1" applyAlignment="1" applyProtection="1">
      <alignment horizontal="center" vertical="center" wrapText="1"/>
    </xf>
    <xf numFmtId="1" fontId="11" fillId="0" borderId="0" xfId="10" applyNumberFormat="1" applyFont="1" applyFill="1" applyAlignment="1" applyProtection="1">
      <alignment horizontal="center"/>
      <protection locked="0"/>
    </xf>
    <xf numFmtId="1" fontId="47" fillId="0" borderId="0" xfId="10" applyNumberFormat="1" applyFont="1" applyFill="1" applyAlignment="1" applyProtection="1">
      <alignment horizontal="center"/>
      <protection locked="0"/>
    </xf>
    <xf numFmtId="1" fontId="47" fillId="0" borderId="13" xfId="10" applyNumberFormat="1" applyFont="1" applyFill="1" applyBorder="1" applyAlignment="1" applyProtection="1">
      <alignment horizontal="center"/>
      <protection locked="0"/>
    </xf>
    <xf numFmtId="1" fontId="4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10" applyNumberFormat="1" applyFont="1" applyFill="1" applyBorder="1" applyAlignment="1" applyProtection="1">
      <alignment horizontal="center"/>
    </xf>
    <xf numFmtId="1" fontId="1" fillId="0" borderId="3" xfId="10" applyNumberFormat="1" applyFont="1" applyFill="1" applyBorder="1" applyAlignment="1" applyProtection="1">
      <alignment horizontal="center"/>
    </xf>
    <xf numFmtId="1" fontId="1" fillId="0" borderId="1" xfId="10" applyNumberFormat="1" applyFont="1" applyFill="1" applyBorder="1" applyAlignment="1" applyProtection="1">
      <alignment horizontal="center"/>
    </xf>
    <xf numFmtId="1" fontId="4" fillId="0" borderId="6" xfId="10" applyNumberFormat="1" applyFont="1" applyFill="1" applyBorder="1" applyAlignment="1" applyProtection="1">
      <alignment horizontal="center" vertical="center" wrapText="1"/>
    </xf>
    <xf numFmtId="1" fontId="49" fillId="0" borderId="4" xfId="10" applyNumberFormat="1" applyFont="1" applyFill="1" applyBorder="1" applyAlignment="1" applyProtection="1">
      <alignment horizontal="center" vertical="center" wrapText="1"/>
    </xf>
    <xf numFmtId="1" fontId="49" fillId="0" borderId="7" xfId="10" applyNumberFormat="1" applyFont="1" applyFill="1" applyBorder="1" applyAlignment="1" applyProtection="1">
      <alignment horizontal="center" vertical="center" wrapText="1"/>
    </xf>
    <xf numFmtId="1" fontId="1" fillId="0" borderId="6" xfId="10" applyNumberFormat="1" applyFont="1" applyFill="1" applyBorder="1" applyAlignment="1" applyProtection="1">
      <alignment horizontal="center" vertical="center"/>
      <protection locked="0"/>
    </xf>
    <xf numFmtId="1" fontId="1" fillId="0" borderId="1" xfId="10" applyNumberFormat="1" applyFont="1" applyFill="1" applyBorder="1" applyAlignment="1" applyProtection="1">
      <alignment horizontal="center" vertical="center"/>
      <protection locked="0"/>
    </xf>
    <xf numFmtId="1" fontId="49" fillId="0" borderId="16" xfId="10" applyNumberFormat="1" applyFont="1" applyFill="1" applyBorder="1" applyAlignment="1" applyProtection="1">
      <alignment horizontal="center" vertical="center" wrapText="1"/>
    </xf>
    <xf numFmtId="1" fontId="49" fillId="0" borderId="9" xfId="10" applyNumberFormat="1" applyFont="1" applyFill="1" applyBorder="1" applyAlignment="1" applyProtection="1">
      <alignment horizontal="center" vertical="center" wrapText="1"/>
    </xf>
    <xf numFmtId="0" fontId="3" fillId="0" borderId="0" xfId="3" applyFont="1" applyFill="1" applyAlignment="1">
      <alignment horizontal="center" vertical="center" wrapText="1"/>
    </xf>
  </cellXfs>
  <cellStyles count="15">
    <cellStyle name="Звичайний" xfId="0" builtinId="0"/>
    <cellStyle name="Звичайний 2 3" xfId="1" xr:uid="{00000000-0005-0000-0000-000001000000}"/>
    <cellStyle name="Звичайний 3 2" xfId="2" xr:uid="{00000000-0005-0000-0000-000002000000}"/>
    <cellStyle name="Обычный 2" xfId="3" xr:uid="{00000000-0005-0000-0000-000003000000}"/>
    <cellStyle name="Обычный 2 2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Обычный 6 2" xfId="8" xr:uid="{00000000-0005-0000-0000-000008000000}"/>
    <cellStyle name="Обычный 6 3" xfId="9" xr:uid="{00000000-0005-0000-0000-000009000000}"/>
    <cellStyle name="Обычный_06" xfId="10" xr:uid="{00000000-0005-0000-0000-00000A000000}"/>
    <cellStyle name="Обычный_09_Професійний склад" xfId="11" xr:uid="{00000000-0005-0000-0000-00000B000000}"/>
    <cellStyle name="Обычный_12 Зинкевич" xfId="12" xr:uid="{00000000-0005-0000-0000-00000C000000}"/>
    <cellStyle name="Обычный_27.08.2013" xfId="13" xr:uid="{00000000-0005-0000-0000-00000D000000}"/>
    <cellStyle name="Обычный_Форма7Н" xfId="14" xr:uid="{00000000-0005-0000-0000-00000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KARE~1.ES/AppData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 refreshError="1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 refreshError="1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0"/>
  <sheetViews>
    <sheetView view="pageBreakPreview" topLeftCell="B1" zoomScale="90" zoomScaleNormal="55" zoomScaleSheetLayoutView="90" workbookViewId="0">
      <selection activeCell="E11" sqref="E11"/>
    </sheetView>
  </sheetViews>
  <sheetFormatPr defaultColWidth="9.109375" defaultRowHeight="13.2" x14ac:dyDescent="0.25"/>
  <cols>
    <col min="1" max="1" width="1.44140625" style="16" hidden="1" customWidth="1"/>
    <col min="2" max="2" width="22.5546875" style="16" customWidth="1"/>
    <col min="3" max="6" width="14.5546875" style="16" customWidth="1"/>
    <col min="7" max="16384" width="9.109375" style="16"/>
  </cols>
  <sheetData>
    <row r="1" spans="1:14" s="1" customFormat="1" ht="22.8" x14ac:dyDescent="0.3">
      <c r="A1" s="329" t="s">
        <v>4</v>
      </c>
      <c r="B1" s="329"/>
      <c r="C1" s="329"/>
      <c r="D1" s="329"/>
      <c r="E1" s="329"/>
      <c r="F1" s="329"/>
    </row>
    <row r="2" spans="1:14" s="1" customFormat="1" ht="22.8" x14ac:dyDescent="0.3">
      <c r="A2" s="329" t="s">
        <v>5</v>
      </c>
      <c r="B2" s="329"/>
      <c r="C2" s="329"/>
      <c r="D2" s="329"/>
      <c r="E2" s="329"/>
      <c r="F2" s="329"/>
    </row>
    <row r="3" spans="1:14" s="1" customFormat="1" ht="22.8" x14ac:dyDescent="0.3">
      <c r="A3" s="246"/>
      <c r="B3" s="330" t="s">
        <v>6</v>
      </c>
      <c r="C3" s="331"/>
      <c r="D3" s="331"/>
      <c r="E3" s="331"/>
      <c r="F3" s="331"/>
    </row>
    <row r="4" spans="1:14" s="1" customFormat="1" ht="17.399999999999999" customHeight="1" x14ac:dyDescent="0.3">
      <c r="A4" s="246"/>
      <c r="B4" s="327" t="s">
        <v>7</v>
      </c>
      <c r="C4" s="327"/>
      <c r="D4" s="327"/>
      <c r="E4" s="327"/>
      <c r="F4" s="327"/>
    </row>
    <row r="5" spans="1:14" s="1" customFormat="1" ht="17.399999999999999" customHeight="1" x14ac:dyDescent="0.3">
      <c r="A5" s="246"/>
      <c r="B5" s="327" t="s">
        <v>8</v>
      </c>
      <c r="C5" s="328"/>
      <c r="D5" s="328"/>
      <c r="E5" s="328"/>
      <c r="F5" s="328"/>
    </row>
    <row r="6" spans="1:14" s="1" customFormat="1" ht="16.5" customHeight="1" x14ac:dyDescent="0.3">
      <c r="A6" s="246"/>
      <c r="B6" s="246"/>
      <c r="C6" s="246"/>
      <c r="D6" s="246"/>
      <c r="E6" s="246"/>
      <c r="F6" s="2" t="s">
        <v>159</v>
      </c>
    </row>
    <row r="7" spans="1:14" s="3" customFormat="1" ht="24.75" customHeight="1" x14ac:dyDescent="0.3">
      <c r="A7" s="247"/>
      <c r="B7" s="332"/>
      <c r="C7" s="333" t="s">
        <v>427</v>
      </c>
      <c r="D7" s="333" t="s">
        <v>428</v>
      </c>
      <c r="E7" s="335" t="s">
        <v>10</v>
      </c>
      <c r="F7" s="335"/>
    </row>
    <row r="8" spans="1:14" s="3" customFormat="1" ht="28.35" customHeight="1" x14ac:dyDescent="0.3">
      <c r="A8" s="247"/>
      <c r="B8" s="332"/>
      <c r="C8" s="334"/>
      <c r="D8" s="334"/>
      <c r="E8" s="245" t="s">
        <v>0</v>
      </c>
      <c r="F8" s="245" t="s">
        <v>2</v>
      </c>
    </row>
    <row r="9" spans="1:14" s="4" customFormat="1" ht="27.75" customHeight="1" x14ac:dyDescent="0.3">
      <c r="B9" s="277" t="s">
        <v>292</v>
      </c>
      <c r="C9" s="6">
        <f>SUM(C10:C29)</f>
        <v>5071</v>
      </c>
      <c r="D9" s="6">
        <f>SUM(D10:D29)</f>
        <v>4394</v>
      </c>
      <c r="E9" s="7">
        <f>ROUND(D9/C9*100,1)</f>
        <v>86.6</v>
      </c>
      <c r="F9" s="6">
        <f>SUM(F10:F29)</f>
        <v>-677</v>
      </c>
      <c r="H9" s="8"/>
      <c r="I9" s="8"/>
      <c r="J9" s="8"/>
      <c r="L9" s="9"/>
      <c r="N9" s="9"/>
    </row>
    <row r="10" spans="1:14" s="10" customFormat="1" ht="20.100000000000001" customHeight="1" x14ac:dyDescent="0.3">
      <c r="B10" s="11" t="s">
        <v>293</v>
      </c>
      <c r="C10" s="134">
        <v>3</v>
      </c>
      <c r="D10" s="134">
        <v>96</v>
      </c>
      <c r="E10" s="135" t="s">
        <v>429</v>
      </c>
      <c r="F10" s="134">
        <f>D10-C10</f>
        <v>93</v>
      </c>
      <c r="H10" s="8"/>
      <c r="I10" s="8"/>
      <c r="J10" s="14"/>
      <c r="K10" s="15"/>
      <c r="L10" s="9"/>
      <c r="N10" s="9"/>
    </row>
    <row r="11" spans="1:14" s="10" customFormat="1" ht="20.100000000000001" customHeight="1" x14ac:dyDescent="0.3">
      <c r="B11" s="11" t="s">
        <v>294</v>
      </c>
      <c r="C11" s="134">
        <v>155</v>
      </c>
      <c r="D11" s="134">
        <v>321</v>
      </c>
      <c r="E11" s="135" t="s">
        <v>430</v>
      </c>
      <c r="F11" s="134">
        <f t="shared" ref="F11:F29" si="0">D11-C11</f>
        <v>166</v>
      </c>
      <c r="H11" s="8"/>
      <c r="I11" s="8"/>
      <c r="J11" s="14"/>
      <c r="K11" s="15"/>
      <c r="L11" s="9"/>
      <c r="N11" s="9"/>
    </row>
    <row r="12" spans="1:14" s="10" customFormat="1" ht="20.100000000000001" customHeight="1" x14ac:dyDescent="0.3">
      <c r="B12" s="11" t="s">
        <v>295</v>
      </c>
      <c r="C12" s="134">
        <v>140</v>
      </c>
      <c r="D12" s="134">
        <v>639</v>
      </c>
      <c r="E12" s="135" t="s">
        <v>431</v>
      </c>
      <c r="F12" s="134">
        <f t="shared" si="0"/>
        <v>499</v>
      </c>
      <c r="H12" s="8"/>
      <c r="I12" s="8"/>
      <c r="J12" s="14"/>
      <c r="K12" s="15"/>
      <c r="L12" s="9"/>
      <c r="N12" s="9"/>
    </row>
    <row r="13" spans="1:14" s="10" customFormat="1" ht="20.100000000000001" customHeight="1" x14ac:dyDescent="0.3">
      <c r="B13" s="11" t="s">
        <v>296</v>
      </c>
      <c r="C13" s="134">
        <v>78</v>
      </c>
      <c r="D13" s="134">
        <v>64</v>
      </c>
      <c r="E13" s="135">
        <f t="shared" ref="E13:E29" si="1">ROUND(D13/C13*100,1)</f>
        <v>82.1</v>
      </c>
      <c r="F13" s="134">
        <f t="shared" si="0"/>
        <v>-14</v>
      </c>
      <c r="H13" s="8"/>
      <c r="I13" s="8"/>
      <c r="J13" s="14"/>
      <c r="K13" s="15"/>
      <c r="L13" s="9"/>
      <c r="N13" s="9"/>
    </row>
    <row r="14" spans="1:14" s="10" customFormat="1" ht="20.100000000000001" customHeight="1" x14ac:dyDescent="0.3">
      <c r="B14" s="11" t="s">
        <v>297</v>
      </c>
      <c r="C14" s="134">
        <v>119</v>
      </c>
      <c r="D14" s="134">
        <v>138</v>
      </c>
      <c r="E14" s="135">
        <f t="shared" si="1"/>
        <v>116</v>
      </c>
      <c r="F14" s="134">
        <f t="shared" si="0"/>
        <v>19</v>
      </c>
      <c r="H14" s="8"/>
      <c r="I14" s="8"/>
      <c r="J14" s="14"/>
      <c r="K14" s="15"/>
      <c r="L14" s="9"/>
      <c r="N14" s="9"/>
    </row>
    <row r="15" spans="1:14" s="10" customFormat="1" ht="20.100000000000001" customHeight="1" x14ac:dyDescent="0.3">
      <c r="B15" s="11" t="s">
        <v>298</v>
      </c>
      <c r="C15" s="134">
        <v>84</v>
      </c>
      <c r="D15" s="134">
        <v>161</v>
      </c>
      <c r="E15" s="135">
        <f t="shared" si="1"/>
        <v>191.7</v>
      </c>
      <c r="F15" s="134">
        <f t="shared" si="0"/>
        <v>77</v>
      </c>
      <c r="H15" s="8"/>
      <c r="I15" s="8"/>
      <c r="J15" s="14"/>
      <c r="K15" s="15"/>
      <c r="L15" s="9"/>
      <c r="N15" s="9"/>
    </row>
    <row r="16" spans="1:14" s="10" customFormat="1" ht="20.100000000000001" customHeight="1" x14ac:dyDescent="0.3">
      <c r="B16" s="11" t="s">
        <v>299</v>
      </c>
      <c r="C16" s="134">
        <v>0</v>
      </c>
      <c r="D16" s="134">
        <v>156</v>
      </c>
      <c r="E16" s="135"/>
      <c r="F16" s="134">
        <f t="shared" si="0"/>
        <v>156</v>
      </c>
      <c r="H16" s="8"/>
      <c r="I16" s="8"/>
      <c r="J16" s="14"/>
      <c r="K16" s="15"/>
      <c r="L16" s="9"/>
      <c r="N16" s="9"/>
    </row>
    <row r="17" spans="2:14" s="10" customFormat="1" ht="20.100000000000001" customHeight="1" x14ac:dyDescent="0.3">
      <c r="B17" s="11" t="s">
        <v>300</v>
      </c>
      <c r="C17" s="134">
        <v>418</v>
      </c>
      <c r="D17" s="134">
        <v>113</v>
      </c>
      <c r="E17" s="135">
        <f t="shared" si="1"/>
        <v>27</v>
      </c>
      <c r="F17" s="134">
        <f t="shared" si="0"/>
        <v>-305</v>
      </c>
      <c r="H17" s="8"/>
      <c r="I17" s="8"/>
      <c r="J17" s="14"/>
      <c r="K17" s="15"/>
      <c r="L17" s="9"/>
      <c r="N17" s="9"/>
    </row>
    <row r="18" spans="2:14" s="10" customFormat="1" ht="20.100000000000001" customHeight="1" x14ac:dyDescent="0.3">
      <c r="B18" s="11" t="s">
        <v>301</v>
      </c>
      <c r="C18" s="134">
        <v>46</v>
      </c>
      <c r="D18" s="134">
        <v>117</v>
      </c>
      <c r="E18" s="135" t="s">
        <v>432</v>
      </c>
      <c r="F18" s="134">
        <f t="shared" si="0"/>
        <v>71</v>
      </c>
      <c r="H18" s="8"/>
      <c r="I18" s="8"/>
      <c r="J18" s="14"/>
      <c r="K18" s="15"/>
      <c r="L18" s="9"/>
      <c r="N18" s="9"/>
    </row>
    <row r="19" spans="2:14" s="10" customFormat="1" ht="20.100000000000001" customHeight="1" x14ac:dyDescent="0.3">
      <c r="B19" s="11" t="s">
        <v>302</v>
      </c>
      <c r="C19" s="134">
        <v>127</v>
      </c>
      <c r="D19" s="134">
        <v>53</v>
      </c>
      <c r="E19" s="135">
        <f t="shared" si="1"/>
        <v>41.7</v>
      </c>
      <c r="F19" s="134">
        <f t="shared" si="0"/>
        <v>-74</v>
      </c>
      <c r="H19" s="8"/>
      <c r="I19" s="8"/>
      <c r="J19" s="14"/>
      <c r="K19" s="15"/>
      <c r="L19" s="9"/>
      <c r="N19" s="9"/>
    </row>
    <row r="20" spans="2:14" s="10" customFormat="1" ht="20.100000000000001" customHeight="1" x14ac:dyDescent="0.3">
      <c r="B20" s="11" t="s">
        <v>303</v>
      </c>
      <c r="C20" s="134">
        <v>225</v>
      </c>
      <c r="D20" s="134">
        <v>60</v>
      </c>
      <c r="E20" s="135">
        <f t="shared" si="1"/>
        <v>26.7</v>
      </c>
      <c r="F20" s="134">
        <f t="shared" si="0"/>
        <v>-165</v>
      </c>
      <c r="H20" s="8"/>
      <c r="I20" s="8"/>
      <c r="J20" s="14"/>
      <c r="K20" s="15"/>
      <c r="L20" s="9"/>
      <c r="N20" s="9"/>
    </row>
    <row r="21" spans="2:14" s="10" customFormat="1" ht="20.100000000000001" customHeight="1" x14ac:dyDescent="0.3">
      <c r="B21" s="11" t="s">
        <v>304</v>
      </c>
      <c r="C21" s="134">
        <v>224</v>
      </c>
      <c r="D21" s="134">
        <v>160</v>
      </c>
      <c r="E21" s="135">
        <f t="shared" si="1"/>
        <v>71.400000000000006</v>
      </c>
      <c r="F21" s="134">
        <f t="shared" si="0"/>
        <v>-64</v>
      </c>
      <c r="H21" s="8"/>
      <c r="I21" s="8"/>
      <c r="J21" s="14"/>
      <c r="K21" s="15"/>
      <c r="L21" s="9"/>
      <c r="N21" s="9"/>
    </row>
    <row r="22" spans="2:14" s="10" customFormat="1" ht="20.100000000000001" customHeight="1" x14ac:dyDescent="0.3">
      <c r="B22" s="11" t="s">
        <v>305</v>
      </c>
      <c r="C22" s="134">
        <v>16</v>
      </c>
      <c r="D22" s="134">
        <v>114</v>
      </c>
      <c r="E22" s="135" t="s">
        <v>433</v>
      </c>
      <c r="F22" s="134">
        <f t="shared" si="0"/>
        <v>98</v>
      </c>
      <c r="H22" s="8"/>
      <c r="I22" s="8"/>
      <c r="J22" s="14"/>
      <c r="K22" s="15"/>
      <c r="L22" s="9"/>
      <c r="N22" s="9"/>
    </row>
    <row r="23" spans="2:14" s="10" customFormat="1" ht="20.100000000000001" customHeight="1" x14ac:dyDescent="0.3">
      <c r="B23" s="11" t="s">
        <v>306</v>
      </c>
      <c r="C23" s="134">
        <v>16</v>
      </c>
      <c r="D23" s="134">
        <v>87</v>
      </c>
      <c r="E23" s="135" t="s">
        <v>434</v>
      </c>
      <c r="F23" s="134">
        <f t="shared" si="0"/>
        <v>71</v>
      </c>
      <c r="H23" s="8"/>
      <c r="I23" s="8"/>
      <c r="J23" s="14"/>
      <c r="K23" s="15"/>
      <c r="L23" s="9"/>
      <c r="N23" s="9"/>
    </row>
    <row r="24" spans="2:14" s="10" customFormat="1" ht="20.100000000000001" customHeight="1" x14ac:dyDescent="0.3">
      <c r="B24" s="11" t="s">
        <v>307</v>
      </c>
      <c r="C24" s="134">
        <v>267</v>
      </c>
      <c r="D24" s="134">
        <v>357</v>
      </c>
      <c r="E24" s="135">
        <f t="shared" si="1"/>
        <v>133.69999999999999</v>
      </c>
      <c r="F24" s="134">
        <f t="shared" si="0"/>
        <v>90</v>
      </c>
      <c r="H24" s="8"/>
      <c r="I24" s="8"/>
      <c r="J24" s="14"/>
      <c r="K24" s="15"/>
      <c r="L24" s="9"/>
      <c r="N24" s="9"/>
    </row>
    <row r="25" spans="2:14" s="10" customFormat="1" ht="20.100000000000001" customHeight="1" x14ac:dyDescent="0.3">
      <c r="B25" s="11" t="s">
        <v>308</v>
      </c>
      <c r="C25" s="134">
        <v>364</v>
      </c>
      <c r="D25" s="134">
        <v>61</v>
      </c>
      <c r="E25" s="135">
        <f t="shared" si="1"/>
        <v>16.8</v>
      </c>
      <c r="F25" s="134">
        <f t="shared" si="0"/>
        <v>-303</v>
      </c>
      <c r="H25" s="8"/>
      <c r="I25" s="8"/>
      <c r="J25" s="14"/>
      <c r="K25" s="15"/>
      <c r="L25" s="9"/>
      <c r="N25" s="9"/>
    </row>
    <row r="26" spans="2:14" s="10" customFormat="1" ht="20.100000000000001" customHeight="1" x14ac:dyDescent="0.3">
      <c r="B26" s="11" t="s">
        <v>309</v>
      </c>
      <c r="C26" s="134">
        <v>849</v>
      </c>
      <c r="D26" s="134">
        <v>365</v>
      </c>
      <c r="E26" s="135">
        <f t="shared" si="1"/>
        <v>43</v>
      </c>
      <c r="F26" s="134">
        <f t="shared" si="0"/>
        <v>-484</v>
      </c>
      <c r="H26" s="8"/>
      <c r="I26" s="8"/>
      <c r="J26" s="14"/>
      <c r="K26" s="15"/>
      <c r="L26" s="9"/>
      <c r="N26" s="9"/>
    </row>
    <row r="27" spans="2:14" s="10" customFormat="1" ht="20.100000000000001" customHeight="1" x14ac:dyDescent="0.3">
      <c r="B27" s="11" t="s">
        <v>310</v>
      </c>
      <c r="C27" s="134">
        <v>295</v>
      </c>
      <c r="D27" s="134">
        <v>134</v>
      </c>
      <c r="E27" s="135">
        <f t="shared" si="1"/>
        <v>45.4</v>
      </c>
      <c r="F27" s="134">
        <f t="shared" si="0"/>
        <v>-161</v>
      </c>
      <c r="H27" s="8"/>
      <c r="I27" s="8"/>
      <c r="J27" s="14"/>
      <c r="K27" s="15"/>
      <c r="L27" s="9"/>
      <c r="N27" s="9"/>
    </row>
    <row r="28" spans="2:14" s="10" customFormat="1" ht="20.100000000000001" customHeight="1" x14ac:dyDescent="0.3">
      <c r="B28" s="11" t="s">
        <v>311</v>
      </c>
      <c r="C28" s="134">
        <v>347</v>
      </c>
      <c r="D28" s="134">
        <v>83</v>
      </c>
      <c r="E28" s="135">
        <f t="shared" si="1"/>
        <v>23.9</v>
      </c>
      <c r="F28" s="134">
        <f t="shared" si="0"/>
        <v>-264</v>
      </c>
      <c r="H28" s="8"/>
      <c r="I28" s="8"/>
      <c r="J28" s="14"/>
      <c r="K28" s="15"/>
      <c r="L28" s="9"/>
      <c r="N28" s="9"/>
    </row>
    <row r="29" spans="2:14" s="10" customFormat="1" ht="20.100000000000001" customHeight="1" x14ac:dyDescent="0.3">
      <c r="B29" s="11" t="s">
        <v>312</v>
      </c>
      <c r="C29" s="134">
        <v>1298</v>
      </c>
      <c r="D29" s="134">
        <v>1115</v>
      </c>
      <c r="E29" s="135">
        <f t="shared" si="1"/>
        <v>85.9</v>
      </c>
      <c r="F29" s="134">
        <f t="shared" si="0"/>
        <v>-183</v>
      </c>
      <c r="H29" s="8"/>
      <c r="I29" s="8"/>
      <c r="J29" s="14"/>
      <c r="K29" s="15"/>
      <c r="L29" s="9"/>
      <c r="N29" s="9"/>
    </row>
    <row r="30" spans="2:14" ht="18" x14ac:dyDescent="0.25">
      <c r="H30" s="8"/>
      <c r="I30" s="8"/>
    </row>
  </sheetData>
  <mergeCells count="9">
    <mergeCell ref="B7:B8"/>
    <mergeCell ref="C7:C8"/>
    <mergeCell ref="D7:D8"/>
    <mergeCell ref="E7:F7"/>
    <mergeCell ref="B5:F5"/>
    <mergeCell ref="A1:F1"/>
    <mergeCell ref="A2:F2"/>
    <mergeCell ref="B3:F3"/>
    <mergeCell ref="B4:F4"/>
  </mergeCells>
  <phoneticPr fontId="58" type="noConversion"/>
  <pageMargins left="0.85" right="0.7" top="0.63" bottom="0.37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0"/>
  <sheetViews>
    <sheetView view="pageBreakPreview" zoomScale="90" zoomScaleNormal="75" zoomScaleSheetLayoutView="90" workbookViewId="0">
      <selection activeCell="C6" sqref="C6"/>
    </sheetView>
  </sheetViews>
  <sheetFormatPr defaultColWidth="10.44140625" defaultRowHeight="13.2" x14ac:dyDescent="0.25"/>
  <cols>
    <col min="1" max="1" width="53.5546875" style="45" customWidth="1"/>
    <col min="2" max="2" width="11.88671875" style="117" customWidth="1"/>
    <col min="3" max="3" width="14.44140625" style="117" customWidth="1"/>
    <col min="4" max="4" width="12" style="117" customWidth="1"/>
    <col min="5" max="5" width="13.5546875" style="117" customWidth="1"/>
    <col min="6" max="6" width="12.109375" style="117" customWidth="1"/>
    <col min="7" max="7" width="13.5546875" style="117" customWidth="1"/>
    <col min="8" max="8" width="12.5546875" style="117" customWidth="1"/>
    <col min="9" max="9" width="14.5546875" style="117" customWidth="1"/>
    <col min="10" max="250" width="8.88671875" style="45" customWidth="1"/>
    <col min="251" max="251" width="37.109375" style="45" customWidth="1"/>
    <col min="252" max="253" width="10.5546875" style="45" customWidth="1"/>
    <col min="254" max="254" width="13" style="45" customWidth="1"/>
    <col min="255" max="16384" width="10.44140625" style="45"/>
  </cols>
  <sheetData>
    <row r="1" spans="1:11" s="32" customFormat="1" ht="22.8" x14ac:dyDescent="0.4">
      <c r="A1" s="338" t="s">
        <v>203</v>
      </c>
      <c r="B1" s="338"/>
      <c r="C1" s="338"/>
      <c r="D1" s="338"/>
      <c r="E1" s="338"/>
      <c r="F1" s="338"/>
      <c r="G1" s="338"/>
      <c r="H1" s="338"/>
      <c r="I1" s="338"/>
      <c r="J1" s="209"/>
    </row>
    <row r="2" spans="1:11" s="32" customFormat="1" ht="19.5" customHeight="1" x14ac:dyDescent="0.35">
      <c r="A2" s="349" t="s">
        <v>75</v>
      </c>
      <c r="B2" s="349"/>
      <c r="C2" s="349"/>
      <c r="D2" s="349"/>
      <c r="E2" s="349"/>
      <c r="F2" s="349"/>
      <c r="G2" s="349"/>
      <c r="H2" s="349"/>
      <c r="I2" s="349"/>
      <c r="J2" s="210"/>
    </row>
    <row r="3" spans="1:11" s="35" customFormat="1" ht="20.25" customHeight="1" x14ac:dyDescent="0.2">
      <c r="A3" s="33"/>
      <c r="B3" s="114"/>
      <c r="C3" s="114"/>
      <c r="D3" s="114"/>
      <c r="E3" s="114"/>
      <c r="F3" s="114"/>
      <c r="G3" s="114"/>
      <c r="H3" s="114"/>
      <c r="I3" s="211" t="s">
        <v>159</v>
      </c>
    </row>
    <row r="4" spans="1:11" s="35" customFormat="1" ht="34.5" customHeight="1" x14ac:dyDescent="0.2">
      <c r="A4" s="350"/>
      <c r="B4" s="351" t="s">
        <v>447</v>
      </c>
      <c r="C4" s="352"/>
      <c r="D4" s="352"/>
      <c r="E4" s="353"/>
      <c r="F4" s="354" t="s">
        <v>440</v>
      </c>
      <c r="G4" s="355"/>
      <c r="H4" s="355"/>
      <c r="I4" s="356"/>
    </row>
    <row r="5" spans="1:11" s="35" customFormat="1" ht="69.75" customHeight="1" x14ac:dyDescent="0.2">
      <c r="A5" s="350"/>
      <c r="B5" s="212" t="s">
        <v>204</v>
      </c>
      <c r="C5" s="212" t="s">
        <v>205</v>
      </c>
      <c r="D5" s="212" t="s">
        <v>206</v>
      </c>
      <c r="E5" s="212" t="s">
        <v>205</v>
      </c>
      <c r="F5" s="212" t="s">
        <v>204</v>
      </c>
      <c r="G5" s="212" t="s">
        <v>205</v>
      </c>
      <c r="H5" s="212" t="s">
        <v>206</v>
      </c>
      <c r="I5" s="212" t="s">
        <v>205</v>
      </c>
    </row>
    <row r="6" spans="1:11" s="39" customFormat="1" ht="24" customHeight="1" x14ac:dyDescent="0.3">
      <c r="A6" s="213" t="s">
        <v>47</v>
      </c>
      <c r="B6" s="310">
        <v>12815</v>
      </c>
      <c r="C6" s="311">
        <f>IF('9'!C5=0,"",ROUND(B6/'9'!C5*100,1))</f>
        <v>55</v>
      </c>
      <c r="D6" s="310">
        <v>10485</v>
      </c>
      <c r="E6" s="312">
        <f>100-C6</f>
        <v>45</v>
      </c>
      <c r="F6" s="310">
        <v>6501</v>
      </c>
      <c r="G6" s="311">
        <f>IF('9'!F5=0,"",ROUND(F6/'9'!F5*100,1))</f>
        <v>61.2</v>
      </c>
      <c r="H6" s="310">
        <v>4113</v>
      </c>
      <c r="I6" s="312">
        <f>100-G6</f>
        <v>38.799999999999997</v>
      </c>
      <c r="K6" s="214"/>
    </row>
    <row r="7" spans="1:11" s="39" customFormat="1" ht="24" customHeight="1" x14ac:dyDescent="0.3">
      <c r="A7" s="215" t="s">
        <v>76</v>
      </c>
      <c r="B7" s="310">
        <f>SUM(B9:B27)</f>
        <v>10540</v>
      </c>
      <c r="C7" s="311">
        <f>IF('9'!C6=0,"",ROUND(B7/'9'!C6*100,1))</f>
        <v>53.1</v>
      </c>
      <c r="D7" s="310">
        <f>SUM(D9:D27)</f>
        <v>9317</v>
      </c>
      <c r="E7" s="312">
        <f t="shared" ref="E7:E27" si="0">100-C7</f>
        <v>46.9</v>
      </c>
      <c r="F7" s="310">
        <f>SUM(F9:F27)</f>
        <v>5415</v>
      </c>
      <c r="G7" s="313">
        <f>IF('9'!F6=0,"",ROUND(F7/'9'!F6*100,1))</f>
        <v>59.7</v>
      </c>
      <c r="H7" s="310">
        <f>SUM(H9:H27)</f>
        <v>3652</v>
      </c>
      <c r="I7" s="312">
        <f t="shared" ref="I7:I27" si="1">100-G7</f>
        <v>40.299999999999997</v>
      </c>
    </row>
    <row r="8" spans="1:11" s="39" customFormat="1" ht="16.2" x14ac:dyDescent="0.3">
      <c r="A8" s="216" t="s">
        <v>13</v>
      </c>
      <c r="B8" s="122"/>
      <c r="C8" s="314" t="str">
        <f>IF('9'!C7=0,"",ROUND(B8/'9'!C7*100,1))</f>
        <v/>
      </c>
      <c r="D8" s="122"/>
      <c r="E8" s="315"/>
      <c r="F8" s="122"/>
      <c r="G8" s="316" t="str">
        <f>IF('9'!F7=0,"",ROUND(F8/'9'!F7*100,1))</f>
        <v/>
      </c>
      <c r="H8" s="122"/>
      <c r="I8" s="315"/>
    </row>
    <row r="9" spans="1:11" ht="15.6" x14ac:dyDescent="0.25">
      <c r="A9" s="217" t="s">
        <v>14</v>
      </c>
      <c r="B9" s="317">
        <v>1780</v>
      </c>
      <c r="C9" s="318">
        <f>IF('9'!C8=0,"",ROUND(B9/'9'!C8*100,1))</f>
        <v>31.5</v>
      </c>
      <c r="D9" s="319">
        <v>3872</v>
      </c>
      <c r="E9" s="320">
        <f t="shared" si="0"/>
        <v>68.5</v>
      </c>
      <c r="F9" s="317">
        <v>759</v>
      </c>
      <c r="G9" s="321">
        <f>IF('9'!F8=0,"",ROUND(F9/'9'!F8*100,1))</f>
        <v>48.6</v>
      </c>
      <c r="H9" s="319">
        <v>802</v>
      </c>
      <c r="I9" s="320">
        <f t="shared" si="1"/>
        <v>51.4</v>
      </c>
      <c r="J9" s="44"/>
      <c r="K9" s="47"/>
    </row>
    <row r="10" spans="1:11" ht="15.6" x14ac:dyDescent="0.25">
      <c r="A10" s="42" t="s">
        <v>15</v>
      </c>
      <c r="B10" s="257">
        <v>4</v>
      </c>
      <c r="C10" s="322">
        <f>IF('9'!C9=0,"",ROUND(B10/'9'!C9*100,1))</f>
        <v>23.5</v>
      </c>
      <c r="D10" s="308">
        <v>13</v>
      </c>
      <c r="E10" s="323">
        <f t="shared" si="0"/>
        <v>76.5</v>
      </c>
      <c r="F10" s="257">
        <v>1</v>
      </c>
      <c r="G10" s="324">
        <f>IF('9'!F9=0,"",ROUND(F10/'9'!F9*100,1))</f>
        <v>14.3</v>
      </c>
      <c r="H10" s="308">
        <v>6</v>
      </c>
      <c r="I10" s="323">
        <f t="shared" si="1"/>
        <v>85.7</v>
      </c>
      <c r="J10" s="44"/>
      <c r="K10" s="47"/>
    </row>
    <row r="11" spans="1:11" s="48" customFormat="1" ht="15.6" x14ac:dyDescent="0.25">
      <c r="A11" s="42" t="s">
        <v>16</v>
      </c>
      <c r="B11" s="257">
        <v>859</v>
      </c>
      <c r="C11" s="322">
        <f>IF('9'!C10=0,"",ROUND(B11/'9'!C10*100,1))</f>
        <v>51.9</v>
      </c>
      <c r="D11" s="308">
        <v>797</v>
      </c>
      <c r="E11" s="323">
        <f t="shared" si="0"/>
        <v>48.1</v>
      </c>
      <c r="F11" s="257">
        <v>444</v>
      </c>
      <c r="G11" s="324">
        <f>IF('9'!F10=0,"",ROUND(F11/'9'!F10*100,1))</f>
        <v>55.6</v>
      </c>
      <c r="H11" s="308">
        <v>354</v>
      </c>
      <c r="I11" s="323">
        <f t="shared" si="1"/>
        <v>44.4</v>
      </c>
      <c r="J11" s="44"/>
      <c r="K11" s="47"/>
    </row>
    <row r="12" spans="1:11" ht="31.2" x14ac:dyDescent="0.25">
      <c r="A12" s="42" t="s">
        <v>17</v>
      </c>
      <c r="B12" s="257">
        <v>121</v>
      </c>
      <c r="C12" s="322">
        <f>IF('9'!C11=0,"",ROUND(B12/'9'!C11*100,1))</f>
        <v>48.6</v>
      </c>
      <c r="D12" s="308">
        <v>128</v>
      </c>
      <c r="E12" s="323">
        <f t="shared" si="0"/>
        <v>51.4</v>
      </c>
      <c r="F12" s="257">
        <v>77</v>
      </c>
      <c r="G12" s="324">
        <f>IF('9'!F11=0,"",ROUND(F12/'9'!F11*100,1))</f>
        <v>48.4</v>
      </c>
      <c r="H12" s="308">
        <v>82</v>
      </c>
      <c r="I12" s="323">
        <f t="shared" si="1"/>
        <v>51.6</v>
      </c>
      <c r="J12" s="44"/>
      <c r="K12" s="47"/>
    </row>
    <row r="13" spans="1:11" ht="26.25" customHeight="1" x14ac:dyDescent="0.25">
      <c r="A13" s="42" t="s">
        <v>18</v>
      </c>
      <c r="B13" s="257">
        <v>148</v>
      </c>
      <c r="C13" s="322">
        <f>IF('9'!C12=0,"",ROUND(B13/'9'!C12*100,1))</f>
        <v>45.4</v>
      </c>
      <c r="D13" s="308">
        <v>178</v>
      </c>
      <c r="E13" s="323">
        <f t="shared" si="0"/>
        <v>54.6</v>
      </c>
      <c r="F13" s="257">
        <v>80</v>
      </c>
      <c r="G13" s="324">
        <f>IF('9'!F12=0,"",ROUND(F13/'9'!F12*100,1))</f>
        <v>47.1</v>
      </c>
      <c r="H13" s="308">
        <v>90</v>
      </c>
      <c r="I13" s="323">
        <f t="shared" si="1"/>
        <v>52.9</v>
      </c>
      <c r="J13" s="44"/>
      <c r="K13" s="47"/>
    </row>
    <row r="14" spans="1:11" ht="15.6" x14ac:dyDescent="0.25">
      <c r="A14" s="42" t="s">
        <v>19</v>
      </c>
      <c r="B14" s="257">
        <v>69</v>
      </c>
      <c r="C14" s="322">
        <f>IF('9'!C13=0,"",ROUND(B14/'9'!C13*100,1))</f>
        <v>19.3</v>
      </c>
      <c r="D14" s="308">
        <v>288</v>
      </c>
      <c r="E14" s="323">
        <f t="shared" si="0"/>
        <v>80.7</v>
      </c>
      <c r="F14" s="257">
        <v>39</v>
      </c>
      <c r="G14" s="324">
        <f>IF('9'!F13=0,"",ROUND(F14/'9'!F13*100,1))</f>
        <v>24.2</v>
      </c>
      <c r="H14" s="308">
        <v>122</v>
      </c>
      <c r="I14" s="323">
        <f t="shared" si="1"/>
        <v>75.8</v>
      </c>
      <c r="J14" s="44"/>
      <c r="K14" s="47"/>
    </row>
    <row r="15" spans="1:11" ht="31.2" x14ac:dyDescent="0.25">
      <c r="A15" s="42" t="s">
        <v>20</v>
      </c>
      <c r="B15" s="257">
        <v>2092</v>
      </c>
      <c r="C15" s="322">
        <f>IF('9'!C14=0,"",ROUND(B15/'9'!C14*100,1))</f>
        <v>71.599999999999994</v>
      </c>
      <c r="D15" s="308">
        <v>830</v>
      </c>
      <c r="E15" s="323">
        <f t="shared" si="0"/>
        <v>28.400000000000006</v>
      </c>
      <c r="F15" s="257">
        <v>1056</v>
      </c>
      <c r="G15" s="324">
        <f>IF('9'!F14=0,"",ROUND(F15/'9'!F14*100,1))</f>
        <v>72.8</v>
      </c>
      <c r="H15" s="308">
        <v>394</v>
      </c>
      <c r="I15" s="323">
        <f t="shared" si="1"/>
        <v>27.200000000000003</v>
      </c>
      <c r="J15" s="44"/>
      <c r="K15" s="47"/>
    </row>
    <row r="16" spans="1:11" ht="31.2" x14ac:dyDescent="0.25">
      <c r="A16" s="42" t="s">
        <v>21</v>
      </c>
      <c r="B16" s="257">
        <v>555</v>
      </c>
      <c r="C16" s="322">
        <f>IF('9'!C15=0,"",ROUND(B16/'9'!C15*100,1))</f>
        <v>51.6</v>
      </c>
      <c r="D16" s="308">
        <v>520</v>
      </c>
      <c r="E16" s="323">
        <f t="shared" si="0"/>
        <v>48.4</v>
      </c>
      <c r="F16" s="257">
        <v>350</v>
      </c>
      <c r="G16" s="324">
        <f>IF('9'!F15=0,"",ROUND(F16/'9'!F15*100,1))</f>
        <v>58.9</v>
      </c>
      <c r="H16" s="308">
        <v>244</v>
      </c>
      <c r="I16" s="323">
        <f t="shared" si="1"/>
        <v>41.1</v>
      </c>
      <c r="J16" s="44"/>
      <c r="K16" s="47"/>
    </row>
    <row r="17" spans="1:11" ht="18.75" customHeight="1" x14ac:dyDescent="0.25">
      <c r="A17" s="42" t="s">
        <v>22</v>
      </c>
      <c r="B17" s="257">
        <v>454</v>
      </c>
      <c r="C17" s="322">
        <f>IF('9'!C16=0,"",ROUND(B17/'9'!C16*100,1))</f>
        <v>80.8</v>
      </c>
      <c r="D17" s="308">
        <v>108</v>
      </c>
      <c r="E17" s="323">
        <f t="shared" si="0"/>
        <v>19.200000000000003</v>
      </c>
      <c r="F17" s="257">
        <v>188</v>
      </c>
      <c r="G17" s="324">
        <f>IF('9'!F16=0,"",ROUND(F17/'9'!F16*100,1))</f>
        <v>79</v>
      </c>
      <c r="H17" s="308">
        <v>50</v>
      </c>
      <c r="I17" s="323">
        <f t="shared" si="1"/>
        <v>21</v>
      </c>
      <c r="J17" s="44"/>
      <c r="K17" s="47"/>
    </row>
    <row r="18" spans="1:11" ht="15.6" x14ac:dyDescent="0.25">
      <c r="A18" s="42" t="s">
        <v>23</v>
      </c>
      <c r="B18" s="257">
        <v>114</v>
      </c>
      <c r="C18" s="322">
        <f>IF('9'!C17=0,"",ROUND(B18/'9'!C17*100,1))</f>
        <v>54.5</v>
      </c>
      <c r="D18" s="308">
        <v>95</v>
      </c>
      <c r="E18" s="323">
        <f t="shared" si="0"/>
        <v>45.5</v>
      </c>
      <c r="F18" s="257">
        <v>61</v>
      </c>
      <c r="G18" s="324">
        <f>IF('9'!F17=0,"",ROUND(F18/'9'!F17*100,1))</f>
        <v>50.4</v>
      </c>
      <c r="H18" s="308">
        <v>60</v>
      </c>
      <c r="I18" s="323">
        <f t="shared" si="1"/>
        <v>49.6</v>
      </c>
      <c r="J18" s="44"/>
      <c r="K18" s="47"/>
    </row>
    <row r="19" spans="1:11" ht="15.6" x14ac:dyDescent="0.25">
      <c r="A19" s="42" t="s">
        <v>24</v>
      </c>
      <c r="B19" s="257">
        <v>327</v>
      </c>
      <c r="C19" s="322">
        <f>IF('9'!C18=0,"",ROUND(B19/'9'!C18*100,1))</f>
        <v>83.4</v>
      </c>
      <c r="D19" s="308">
        <v>65</v>
      </c>
      <c r="E19" s="323">
        <f t="shared" si="0"/>
        <v>16.599999999999994</v>
      </c>
      <c r="F19" s="257">
        <v>179</v>
      </c>
      <c r="G19" s="324">
        <f>IF('9'!F18=0,"",ROUND(F19/'9'!F18*100,1))</f>
        <v>86.1</v>
      </c>
      <c r="H19" s="308">
        <v>29</v>
      </c>
      <c r="I19" s="323">
        <f t="shared" si="1"/>
        <v>13.900000000000006</v>
      </c>
      <c r="J19" s="44"/>
      <c r="K19" s="47"/>
    </row>
    <row r="20" spans="1:11" ht="15.6" x14ac:dyDescent="0.25">
      <c r="A20" s="42" t="s">
        <v>25</v>
      </c>
      <c r="B20" s="257">
        <v>99</v>
      </c>
      <c r="C20" s="322">
        <f>IF('9'!C19=0,"",ROUND(B20/'9'!C19*100,1))</f>
        <v>51.8</v>
      </c>
      <c r="D20" s="308">
        <v>92</v>
      </c>
      <c r="E20" s="323">
        <f t="shared" si="0"/>
        <v>48.2</v>
      </c>
      <c r="F20" s="257">
        <v>65</v>
      </c>
      <c r="G20" s="324">
        <f>IF('9'!F19=0,"",ROUND(F20/'9'!F19*100,1))</f>
        <v>56</v>
      </c>
      <c r="H20" s="308">
        <v>51</v>
      </c>
      <c r="I20" s="323">
        <f t="shared" si="1"/>
        <v>44</v>
      </c>
      <c r="J20" s="44"/>
      <c r="K20" s="47"/>
    </row>
    <row r="21" spans="1:11" ht="15.6" x14ac:dyDescent="0.25">
      <c r="A21" s="42" t="s">
        <v>26</v>
      </c>
      <c r="B21" s="257">
        <v>270</v>
      </c>
      <c r="C21" s="322">
        <f>IF('9'!C20=0,"",ROUND(B21/'9'!C20*100,1))</f>
        <v>63.2</v>
      </c>
      <c r="D21" s="308">
        <v>157</v>
      </c>
      <c r="E21" s="323">
        <f t="shared" si="0"/>
        <v>36.799999999999997</v>
      </c>
      <c r="F21" s="257">
        <v>138</v>
      </c>
      <c r="G21" s="324">
        <f>IF('9'!F20=0,"",ROUND(F21/'9'!F20*100,1))</f>
        <v>59</v>
      </c>
      <c r="H21" s="308">
        <v>96</v>
      </c>
      <c r="I21" s="323">
        <f t="shared" si="1"/>
        <v>41</v>
      </c>
      <c r="J21" s="44"/>
      <c r="K21" s="47"/>
    </row>
    <row r="22" spans="1:11" ht="31.2" x14ac:dyDescent="0.25">
      <c r="A22" s="42" t="s">
        <v>27</v>
      </c>
      <c r="B22" s="257">
        <v>192</v>
      </c>
      <c r="C22" s="322">
        <f>IF('9'!C21=0,"",ROUND(B22/'9'!C21*100,1))</f>
        <v>43.9</v>
      </c>
      <c r="D22" s="308">
        <v>245</v>
      </c>
      <c r="E22" s="323">
        <f t="shared" si="0"/>
        <v>56.1</v>
      </c>
      <c r="F22" s="257">
        <v>101</v>
      </c>
      <c r="G22" s="324">
        <f>IF('9'!F21=0,"",ROUND(F22/'9'!F21*100,1))</f>
        <v>51.3</v>
      </c>
      <c r="H22" s="308">
        <v>96</v>
      </c>
      <c r="I22" s="323">
        <f t="shared" si="1"/>
        <v>48.7</v>
      </c>
      <c r="J22" s="44"/>
      <c r="K22" s="47"/>
    </row>
    <row r="23" spans="1:11" ht="31.2" x14ac:dyDescent="0.25">
      <c r="A23" s="42" t="s">
        <v>28</v>
      </c>
      <c r="B23" s="257">
        <v>1805</v>
      </c>
      <c r="C23" s="322">
        <f>IF('9'!C22=0,"",ROUND(B23/'9'!C22*100,1))</f>
        <v>55.7</v>
      </c>
      <c r="D23" s="308">
        <v>1433</v>
      </c>
      <c r="E23" s="323">
        <f t="shared" si="0"/>
        <v>44.3</v>
      </c>
      <c r="F23" s="257">
        <v>1118</v>
      </c>
      <c r="G23" s="324">
        <f>IF('9'!F22=0,"",ROUND(F23/'9'!F22*100,1))</f>
        <v>55.8</v>
      </c>
      <c r="H23" s="308">
        <v>887</v>
      </c>
      <c r="I23" s="323">
        <f t="shared" si="1"/>
        <v>44.2</v>
      </c>
      <c r="J23" s="44"/>
      <c r="K23" s="47"/>
    </row>
    <row r="24" spans="1:11" ht="15.6" x14ac:dyDescent="0.25">
      <c r="A24" s="42" t="s">
        <v>29</v>
      </c>
      <c r="B24" s="257">
        <v>477</v>
      </c>
      <c r="C24" s="322">
        <f>IF('9'!C23=0,"",ROUND(B24/'9'!C23*100,1))</f>
        <v>68.599999999999994</v>
      </c>
      <c r="D24" s="308">
        <v>218</v>
      </c>
      <c r="E24" s="323">
        <f t="shared" si="0"/>
        <v>31.400000000000006</v>
      </c>
      <c r="F24" s="257">
        <v>259</v>
      </c>
      <c r="G24" s="324">
        <f>IF('9'!F23=0,"",ROUND(F24/'9'!F23*100,1))</f>
        <v>61.8</v>
      </c>
      <c r="H24" s="308">
        <v>160</v>
      </c>
      <c r="I24" s="323">
        <f t="shared" si="1"/>
        <v>38.200000000000003</v>
      </c>
      <c r="J24" s="44"/>
      <c r="K24" s="47"/>
    </row>
    <row r="25" spans="1:11" ht="19.5" customHeight="1" x14ac:dyDescent="0.25">
      <c r="A25" s="42" t="s">
        <v>30</v>
      </c>
      <c r="B25" s="257">
        <v>960</v>
      </c>
      <c r="C25" s="322">
        <f>IF('9'!C24=0,"",ROUND(B25/'9'!C24*100,1))</f>
        <v>82.9</v>
      </c>
      <c r="D25" s="308">
        <v>198</v>
      </c>
      <c r="E25" s="323">
        <f t="shared" si="0"/>
        <v>17.099999999999994</v>
      </c>
      <c r="F25" s="257">
        <v>376</v>
      </c>
      <c r="G25" s="324">
        <f>IF('9'!F24=0,"",ROUND(F25/'9'!F24*100,1))</f>
        <v>80.3</v>
      </c>
      <c r="H25" s="308">
        <v>92</v>
      </c>
      <c r="I25" s="323">
        <f t="shared" si="1"/>
        <v>19.700000000000003</v>
      </c>
      <c r="J25" s="44"/>
      <c r="K25" s="47"/>
    </row>
    <row r="26" spans="1:11" ht="15.6" x14ac:dyDescent="0.25">
      <c r="A26" s="42" t="s">
        <v>31</v>
      </c>
      <c r="B26" s="257">
        <v>119</v>
      </c>
      <c r="C26" s="322">
        <f>IF('9'!C25=0,"",ROUND(B26/'9'!C25*100,1))</f>
        <v>71.7</v>
      </c>
      <c r="D26" s="308">
        <v>47</v>
      </c>
      <c r="E26" s="323">
        <f t="shared" si="0"/>
        <v>28.299999999999997</v>
      </c>
      <c r="F26" s="257">
        <v>74</v>
      </c>
      <c r="G26" s="324">
        <f>IF('9'!F25=0,"",ROUND(F26/'9'!F25*100,1))</f>
        <v>74.7</v>
      </c>
      <c r="H26" s="308">
        <v>25</v>
      </c>
      <c r="I26" s="323">
        <f t="shared" si="1"/>
        <v>25.299999999999997</v>
      </c>
      <c r="J26" s="44"/>
      <c r="K26" s="47"/>
    </row>
    <row r="27" spans="1:11" ht="15.6" x14ac:dyDescent="0.25">
      <c r="A27" s="42" t="s">
        <v>32</v>
      </c>
      <c r="B27" s="257">
        <v>95</v>
      </c>
      <c r="C27" s="322">
        <f>IF('9'!C26=0,"",ROUND(B27/'9'!C26*100,1))</f>
        <v>74.2</v>
      </c>
      <c r="D27" s="308">
        <v>33</v>
      </c>
      <c r="E27" s="323">
        <f t="shared" si="0"/>
        <v>25.799999999999997</v>
      </c>
      <c r="F27" s="257">
        <v>50</v>
      </c>
      <c r="G27" s="324">
        <f>IF('9'!F26=0,"",ROUND(F27/'9'!F26*100,1))</f>
        <v>80.599999999999994</v>
      </c>
      <c r="H27" s="308">
        <v>12</v>
      </c>
      <c r="I27" s="323">
        <f t="shared" si="1"/>
        <v>19.400000000000006</v>
      </c>
      <c r="J27" s="44"/>
      <c r="K27" s="47"/>
    </row>
    <row r="28" spans="1:11" x14ac:dyDescent="0.25">
      <c r="A28" s="49"/>
      <c r="B28" s="116"/>
      <c r="C28" s="116"/>
      <c r="D28" s="116"/>
      <c r="E28" s="116"/>
      <c r="F28" s="116"/>
      <c r="G28" s="116"/>
      <c r="H28" s="116"/>
      <c r="I28" s="116"/>
    </row>
    <row r="29" spans="1:11" x14ac:dyDescent="0.25">
      <c r="A29" s="49"/>
      <c r="B29" s="116"/>
      <c r="C29" s="116"/>
      <c r="D29" s="218"/>
      <c r="E29" s="218"/>
      <c r="F29" s="116"/>
      <c r="G29" s="116"/>
      <c r="H29" s="116"/>
      <c r="I29" s="116"/>
    </row>
    <row r="30" spans="1:11" x14ac:dyDescent="0.25">
      <c r="A30" s="49"/>
      <c r="B30" s="116"/>
      <c r="C30" s="116"/>
      <c r="D30" s="116"/>
      <c r="E30" s="116"/>
      <c r="F30" s="116"/>
      <c r="G30" s="116"/>
      <c r="H30" s="116"/>
      <c r="I30" s="116"/>
    </row>
  </sheetData>
  <mergeCells count="5">
    <mergeCell ref="A1:I1"/>
    <mergeCell ref="A2:I2"/>
    <mergeCell ref="A4:A5"/>
    <mergeCell ref="B4:E4"/>
    <mergeCell ref="F4:I4"/>
  </mergeCells>
  <phoneticPr fontId="58" type="noConversion"/>
  <printOptions horizontalCentered="1"/>
  <pageMargins left="0" right="0" top="0" bottom="0" header="0" footer="0"/>
  <pageSetup paperSize="9" scale="9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29"/>
  <sheetViews>
    <sheetView view="pageBreakPreview" zoomScale="90" zoomScaleNormal="75" zoomScaleSheetLayoutView="90" workbookViewId="0">
      <selection activeCell="B4" sqref="B4:C4"/>
    </sheetView>
  </sheetViews>
  <sheetFormatPr defaultColWidth="8.88671875" defaultRowHeight="18" x14ac:dyDescent="0.35"/>
  <cols>
    <col min="1" max="1" width="43.109375" style="45" customWidth="1"/>
    <col min="2" max="2" width="12.44140625" style="45" customWidth="1"/>
    <col min="3" max="3" width="11.88671875" style="45" customWidth="1"/>
    <col min="4" max="4" width="13.5546875" style="45" customWidth="1"/>
    <col min="5" max="6" width="13.44140625" style="45" customWidth="1"/>
    <col min="7" max="7" width="12.6640625" style="45" customWidth="1"/>
    <col min="8" max="8" width="8.88671875" style="45"/>
    <col min="9" max="9" width="11.88671875" style="64" customWidth="1"/>
    <col min="10" max="10" width="9.44140625" style="45" bestFit="1" customWidth="1"/>
    <col min="11" max="16384" width="8.88671875" style="45"/>
  </cols>
  <sheetData>
    <row r="1" spans="1:15" s="32" customFormat="1" ht="22.5" customHeight="1" x14ac:dyDescent="0.4">
      <c r="A1" s="338" t="s">
        <v>74</v>
      </c>
      <c r="B1" s="338"/>
      <c r="C1" s="338"/>
      <c r="D1" s="338"/>
      <c r="E1" s="338"/>
      <c r="F1" s="338"/>
      <c r="G1" s="338"/>
      <c r="I1" s="63"/>
    </row>
    <row r="2" spans="1:15" s="32" customFormat="1" ht="22.5" customHeight="1" x14ac:dyDescent="0.3">
      <c r="A2" s="357" t="s">
        <v>78</v>
      </c>
      <c r="B2" s="357"/>
      <c r="C2" s="357"/>
      <c r="D2" s="357"/>
      <c r="E2" s="357"/>
      <c r="F2" s="357"/>
      <c r="G2" s="357"/>
      <c r="I2" s="63"/>
    </row>
    <row r="3" spans="1:15" s="35" customFormat="1" ht="18.75" customHeight="1" x14ac:dyDescent="0.35">
      <c r="A3" s="33"/>
      <c r="B3" s="33"/>
      <c r="C3" s="33"/>
      <c r="D3" s="33"/>
      <c r="E3" s="33"/>
      <c r="F3" s="33"/>
      <c r="G3" s="20" t="s">
        <v>9</v>
      </c>
      <c r="I3" s="64"/>
    </row>
    <row r="4" spans="1:15" s="35" customFormat="1" ht="52.65" customHeight="1" x14ac:dyDescent="0.2">
      <c r="A4" s="112"/>
      <c r="B4" s="118" t="s">
        <v>427</v>
      </c>
      <c r="C4" s="118" t="s">
        <v>448</v>
      </c>
      <c r="D4" s="85" t="s">
        <v>46</v>
      </c>
      <c r="E4" s="118" t="s">
        <v>439</v>
      </c>
      <c r="F4" s="118" t="s">
        <v>440</v>
      </c>
      <c r="G4" s="85" t="s">
        <v>46</v>
      </c>
    </row>
    <row r="5" spans="1:15" s="56" customFormat="1" ht="31.5" customHeight="1" x14ac:dyDescent="0.35">
      <c r="A5" s="65" t="s">
        <v>79</v>
      </c>
      <c r="B5" s="69">
        <f>SUM(B6:B29)</f>
        <v>1322</v>
      </c>
      <c r="C5" s="69">
        <f>SUM(C6:C29)</f>
        <v>1656</v>
      </c>
      <c r="D5" s="126">
        <f t="shared" ref="D5:D29" si="0">IF(B5=0,"",ROUND(C5/B5*100,1))</f>
        <v>125.3</v>
      </c>
      <c r="E5" s="69">
        <f>SUM(E6:E29)</f>
        <v>1037</v>
      </c>
      <c r="F5" s="69">
        <f>SUM(F6:F29)</f>
        <v>798</v>
      </c>
      <c r="G5" s="126">
        <f t="shared" ref="G5:G29" si="1">IF(E5=0,"",ROUND(F5/E5*100,1))</f>
        <v>77</v>
      </c>
      <c r="I5" s="64"/>
      <c r="J5" s="70"/>
      <c r="K5" s="70"/>
      <c r="L5" s="71"/>
      <c r="M5" s="71"/>
      <c r="N5" s="71"/>
      <c r="O5" s="71"/>
    </row>
    <row r="6" spans="1:15" ht="31.35" customHeight="1" x14ac:dyDescent="0.25">
      <c r="A6" s="42" t="s">
        <v>49</v>
      </c>
      <c r="B6" s="257">
        <v>529</v>
      </c>
      <c r="C6" s="308">
        <v>802</v>
      </c>
      <c r="D6" s="126">
        <f t="shared" si="0"/>
        <v>151.6</v>
      </c>
      <c r="E6" s="257">
        <v>371</v>
      </c>
      <c r="F6" s="308">
        <v>393</v>
      </c>
      <c r="G6" s="126">
        <f t="shared" si="1"/>
        <v>105.9</v>
      </c>
      <c r="H6" s="44"/>
      <c r="I6" s="52"/>
      <c r="J6" s="52"/>
      <c r="K6" s="52"/>
      <c r="L6" s="52"/>
      <c r="M6" s="52"/>
      <c r="N6" s="52"/>
    </row>
    <row r="7" spans="1:15" ht="31.35" customHeight="1" x14ac:dyDescent="0.25">
      <c r="A7" s="42" t="s">
        <v>50</v>
      </c>
      <c r="B7" s="257">
        <v>83</v>
      </c>
      <c r="C7" s="308">
        <v>92</v>
      </c>
      <c r="D7" s="126">
        <f t="shared" si="0"/>
        <v>110.8</v>
      </c>
      <c r="E7" s="257">
        <v>66</v>
      </c>
      <c r="F7" s="308">
        <v>55</v>
      </c>
      <c r="G7" s="126">
        <f t="shared" si="1"/>
        <v>83.3</v>
      </c>
      <c r="H7" s="44"/>
      <c r="I7" s="52"/>
      <c r="J7" s="52"/>
      <c r="K7" s="52"/>
      <c r="L7" s="52"/>
      <c r="M7" s="52"/>
      <c r="N7" s="52"/>
    </row>
    <row r="8" spans="1:15" s="48" customFormat="1" ht="31.35" customHeight="1" x14ac:dyDescent="0.25">
      <c r="A8" s="42" t="s">
        <v>51</v>
      </c>
      <c r="B8" s="257">
        <v>0</v>
      </c>
      <c r="C8" s="308">
        <v>0</v>
      </c>
      <c r="D8" s="126" t="str">
        <f t="shared" si="0"/>
        <v/>
      </c>
      <c r="E8" s="257">
        <v>0</v>
      </c>
      <c r="F8" s="308">
        <v>0</v>
      </c>
      <c r="G8" s="126" t="str">
        <f t="shared" si="1"/>
        <v/>
      </c>
      <c r="H8" s="44"/>
      <c r="I8" s="45"/>
      <c r="J8" s="46"/>
    </row>
    <row r="9" spans="1:15" ht="31.35" customHeight="1" x14ac:dyDescent="0.25">
      <c r="A9" s="42" t="s">
        <v>52</v>
      </c>
      <c r="B9" s="257">
        <v>5</v>
      </c>
      <c r="C9" s="308">
        <v>5</v>
      </c>
      <c r="D9" s="126">
        <f t="shared" si="0"/>
        <v>100</v>
      </c>
      <c r="E9" s="257">
        <v>3</v>
      </c>
      <c r="F9" s="308">
        <v>2</v>
      </c>
      <c r="G9" s="126">
        <f t="shared" si="1"/>
        <v>66.7</v>
      </c>
      <c r="H9" s="44"/>
      <c r="I9" s="45"/>
      <c r="J9" s="46"/>
      <c r="L9" s="53"/>
    </row>
    <row r="10" spans="1:15" ht="31.35" customHeight="1" x14ac:dyDescent="0.25">
      <c r="A10" s="42" t="s">
        <v>53</v>
      </c>
      <c r="B10" s="257">
        <v>32</v>
      </c>
      <c r="C10" s="308">
        <v>65</v>
      </c>
      <c r="D10" s="126">
        <f t="shared" si="0"/>
        <v>203.1</v>
      </c>
      <c r="E10" s="257">
        <v>26</v>
      </c>
      <c r="F10" s="308">
        <v>31</v>
      </c>
      <c r="G10" s="126">
        <f t="shared" si="1"/>
        <v>119.2</v>
      </c>
      <c r="H10" s="44"/>
      <c r="I10" s="45"/>
      <c r="J10" s="46"/>
    </row>
    <row r="11" spans="1:15" ht="31.2" x14ac:dyDescent="0.25">
      <c r="A11" s="42" t="s">
        <v>54</v>
      </c>
      <c r="B11" s="257">
        <v>16</v>
      </c>
      <c r="C11" s="308">
        <v>32</v>
      </c>
      <c r="D11" s="126">
        <f t="shared" si="0"/>
        <v>200</v>
      </c>
      <c r="E11" s="257">
        <v>12</v>
      </c>
      <c r="F11" s="308">
        <v>13</v>
      </c>
      <c r="G11" s="126">
        <f t="shared" si="1"/>
        <v>108.3</v>
      </c>
      <c r="H11" s="44"/>
      <c r="I11" s="45"/>
      <c r="J11" s="46"/>
    </row>
    <row r="12" spans="1:15" ht="62.4" x14ac:dyDescent="0.25">
      <c r="A12" s="42" t="s">
        <v>55</v>
      </c>
      <c r="B12" s="257">
        <v>30</v>
      </c>
      <c r="C12" s="308">
        <v>25</v>
      </c>
      <c r="D12" s="126">
        <f t="shared" si="0"/>
        <v>83.3</v>
      </c>
      <c r="E12" s="257">
        <v>26</v>
      </c>
      <c r="F12" s="308">
        <v>6</v>
      </c>
      <c r="G12" s="126">
        <f t="shared" si="1"/>
        <v>23.1</v>
      </c>
      <c r="H12" s="44"/>
      <c r="I12" s="45"/>
      <c r="J12" s="46"/>
    </row>
    <row r="13" spans="1:15" ht="31.35" customHeight="1" x14ac:dyDescent="0.25">
      <c r="A13" s="42" t="s">
        <v>56</v>
      </c>
      <c r="B13" s="257">
        <v>31</v>
      </c>
      <c r="C13" s="308">
        <v>24</v>
      </c>
      <c r="D13" s="126">
        <f t="shared" si="0"/>
        <v>77.400000000000006</v>
      </c>
      <c r="E13" s="257">
        <v>26</v>
      </c>
      <c r="F13" s="308">
        <v>15</v>
      </c>
      <c r="G13" s="126">
        <f t="shared" si="1"/>
        <v>57.7</v>
      </c>
      <c r="H13" s="44"/>
      <c r="I13" s="45"/>
      <c r="J13" s="46"/>
    </row>
    <row r="14" spans="1:15" ht="31.2" x14ac:dyDescent="0.25">
      <c r="A14" s="42" t="s">
        <v>57</v>
      </c>
      <c r="B14" s="257">
        <v>15</v>
      </c>
      <c r="C14" s="308">
        <v>12</v>
      </c>
      <c r="D14" s="126">
        <f t="shared" si="0"/>
        <v>80</v>
      </c>
      <c r="E14" s="257">
        <v>11</v>
      </c>
      <c r="F14" s="308">
        <v>4</v>
      </c>
      <c r="G14" s="126">
        <f t="shared" si="1"/>
        <v>36.4</v>
      </c>
      <c r="H14" s="44"/>
      <c r="I14" s="45"/>
      <c r="J14" s="46"/>
    </row>
    <row r="15" spans="1:15" ht="31.2" x14ac:dyDescent="0.25">
      <c r="A15" s="42" t="s">
        <v>58</v>
      </c>
      <c r="B15" s="257">
        <v>0</v>
      </c>
      <c r="C15" s="308">
        <v>1</v>
      </c>
      <c r="D15" s="126" t="str">
        <f t="shared" si="0"/>
        <v/>
      </c>
      <c r="E15" s="257">
        <v>0</v>
      </c>
      <c r="F15" s="308">
        <v>0</v>
      </c>
      <c r="G15" s="126" t="str">
        <f t="shared" si="1"/>
        <v/>
      </c>
      <c r="H15" s="44"/>
      <c r="I15" s="45"/>
      <c r="J15" s="46"/>
    </row>
    <row r="16" spans="1:15" ht="31.2" x14ac:dyDescent="0.25">
      <c r="A16" s="42" t="s">
        <v>59</v>
      </c>
      <c r="B16" s="257">
        <v>21</v>
      </c>
      <c r="C16" s="308">
        <v>19</v>
      </c>
      <c r="D16" s="126">
        <f t="shared" si="0"/>
        <v>90.5</v>
      </c>
      <c r="E16" s="257">
        <v>16</v>
      </c>
      <c r="F16" s="308">
        <v>8</v>
      </c>
      <c r="G16" s="126">
        <f t="shared" si="1"/>
        <v>50</v>
      </c>
      <c r="H16" s="44"/>
      <c r="I16" s="45"/>
      <c r="J16" s="46"/>
    </row>
    <row r="17" spans="1:10" ht="31.2" x14ac:dyDescent="0.25">
      <c r="A17" s="42" t="s">
        <v>60</v>
      </c>
      <c r="B17" s="257">
        <v>8</v>
      </c>
      <c r="C17" s="308">
        <v>21</v>
      </c>
      <c r="D17" s="126">
        <f t="shared" si="0"/>
        <v>262.5</v>
      </c>
      <c r="E17" s="257">
        <v>6</v>
      </c>
      <c r="F17" s="308">
        <v>14</v>
      </c>
      <c r="G17" s="126">
        <f t="shared" si="1"/>
        <v>233.3</v>
      </c>
      <c r="H17" s="44"/>
      <c r="I17" s="45"/>
      <c r="J17" s="46"/>
    </row>
    <row r="18" spans="1:10" ht="31.2" x14ac:dyDescent="0.25">
      <c r="A18" s="42" t="s">
        <v>61</v>
      </c>
      <c r="B18" s="257">
        <v>47</v>
      </c>
      <c r="C18" s="308">
        <v>43</v>
      </c>
      <c r="D18" s="126">
        <f t="shared" si="0"/>
        <v>91.5</v>
      </c>
      <c r="E18" s="257">
        <v>38</v>
      </c>
      <c r="F18" s="308">
        <v>10</v>
      </c>
      <c r="G18" s="126">
        <f t="shared" si="1"/>
        <v>26.3</v>
      </c>
      <c r="H18" s="44"/>
      <c r="I18" s="45"/>
      <c r="J18" s="46"/>
    </row>
    <row r="19" spans="1:10" ht="31.2" x14ac:dyDescent="0.25">
      <c r="A19" s="42" t="s">
        <v>62</v>
      </c>
      <c r="B19" s="257">
        <v>70</v>
      </c>
      <c r="C19" s="308">
        <v>102</v>
      </c>
      <c r="D19" s="126">
        <f t="shared" si="0"/>
        <v>145.69999999999999</v>
      </c>
      <c r="E19" s="257">
        <v>52</v>
      </c>
      <c r="F19" s="308">
        <v>44</v>
      </c>
      <c r="G19" s="126">
        <f t="shared" si="1"/>
        <v>84.6</v>
      </c>
      <c r="H19" s="44"/>
      <c r="I19" s="45"/>
      <c r="J19" s="46"/>
    </row>
    <row r="20" spans="1:10" ht="31.35" customHeight="1" x14ac:dyDescent="0.25">
      <c r="A20" s="42" t="s">
        <v>63</v>
      </c>
      <c r="B20" s="257">
        <v>16</v>
      </c>
      <c r="C20" s="308">
        <v>19</v>
      </c>
      <c r="D20" s="126">
        <f t="shared" si="0"/>
        <v>118.8</v>
      </c>
      <c r="E20" s="257">
        <v>17</v>
      </c>
      <c r="F20" s="308">
        <v>9</v>
      </c>
      <c r="G20" s="126">
        <f t="shared" si="1"/>
        <v>52.9</v>
      </c>
      <c r="H20" s="44"/>
      <c r="I20" s="45"/>
      <c r="J20" s="46"/>
    </row>
    <row r="21" spans="1:10" ht="31.2" x14ac:dyDescent="0.25">
      <c r="A21" s="42" t="s">
        <v>64</v>
      </c>
      <c r="B21" s="257">
        <v>133</v>
      </c>
      <c r="C21" s="308">
        <v>84</v>
      </c>
      <c r="D21" s="126">
        <f t="shared" si="0"/>
        <v>63.2</v>
      </c>
      <c r="E21" s="257">
        <v>117</v>
      </c>
      <c r="F21" s="308">
        <v>32</v>
      </c>
      <c r="G21" s="126">
        <f t="shared" si="1"/>
        <v>27.4</v>
      </c>
      <c r="H21" s="44"/>
      <c r="I21" s="45"/>
      <c r="J21" s="46"/>
    </row>
    <row r="22" spans="1:10" ht="31.2" x14ac:dyDescent="0.25">
      <c r="A22" s="42" t="s">
        <v>65</v>
      </c>
      <c r="B22" s="257">
        <v>4</v>
      </c>
      <c r="C22" s="308">
        <v>5</v>
      </c>
      <c r="D22" s="126">
        <f t="shared" si="0"/>
        <v>125</v>
      </c>
      <c r="E22" s="257">
        <v>3</v>
      </c>
      <c r="F22" s="308">
        <v>2</v>
      </c>
      <c r="G22" s="126">
        <f t="shared" si="1"/>
        <v>66.7</v>
      </c>
      <c r="H22" s="44"/>
      <c r="I22" s="45"/>
      <c r="J22" s="49"/>
    </row>
    <row r="23" spans="1:10" ht="31.35" customHeight="1" x14ac:dyDescent="0.25">
      <c r="A23" s="42" t="s">
        <v>66</v>
      </c>
      <c r="B23" s="257">
        <v>81</v>
      </c>
      <c r="C23" s="308">
        <v>146</v>
      </c>
      <c r="D23" s="126">
        <f t="shared" si="0"/>
        <v>180.2</v>
      </c>
      <c r="E23" s="257">
        <v>75</v>
      </c>
      <c r="F23" s="308">
        <v>88</v>
      </c>
      <c r="G23" s="126">
        <f t="shared" si="1"/>
        <v>117.3</v>
      </c>
      <c r="H23" s="44"/>
      <c r="I23" s="45"/>
      <c r="J23" s="49"/>
    </row>
    <row r="24" spans="1:10" ht="31.2" x14ac:dyDescent="0.25">
      <c r="A24" s="42" t="s">
        <v>67</v>
      </c>
      <c r="B24" s="257">
        <v>59</v>
      </c>
      <c r="C24" s="308">
        <v>45</v>
      </c>
      <c r="D24" s="126">
        <f t="shared" si="0"/>
        <v>76.3</v>
      </c>
      <c r="E24" s="257">
        <v>50</v>
      </c>
      <c r="F24" s="308">
        <v>25</v>
      </c>
      <c r="G24" s="126">
        <f t="shared" si="1"/>
        <v>50</v>
      </c>
      <c r="H24" s="44"/>
      <c r="I24" s="45"/>
      <c r="J24" s="49"/>
    </row>
    <row r="25" spans="1:10" ht="31.2" x14ac:dyDescent="0.25">
      <c r="A25" s="42" t="s">
        <v>68</v>
      </c>
      <c r="B25" s="257">
        <v>47</v>
      </c>
      <c r="C25" s="308">
        <v>13</v>
      </c>
      <c r="D25" s="126">
        <f t="shared" si="0"/>
        <v>27.7</v>
      </c>
      <c r="E25" s="257">
        <v>41</v>
      </c>
      <c r="F25" s="308">
        <v>4</v>
      </c>
      <c r="G25" s="126">
        <f t="shared" si="1"/>
        <v>9.8000000000000007</v>
      </c>
      <c r="I25" s="45"/>
    </row>
    <row r="26" spans="1:10" ht="31.35" customHeight="1" x14ac:dyDescent="0.25">
      <c r="A26" s="42" t="s">
        <v>69</v>
      </c>
      <c r="B26" s="257">
        <v>42</v>
      </c>
      <c r="C26" s="308">
        <v>43</v>
      </c>
      <c r="D26" s="126">
        <f t="shared" si="0"/>
        <v>102.4</v>
      </c>
      <c r="E26" s="257">
        <v>34</v>
      </c>
      <c r="F26" s="308">
        <v>14</v>
      </c>
      <c r="G26" s="126">
        <f t="shared" si="1"/>
        <v>41.2</v>
      </c>
      <c r="I26" s="45"/>
    </row>
    <row r="27" spans="1:10" ht="31.35" customHeight="1" x14ac:dyDescent="0.25">
      <c r="A27" s="42" t="s">
        <v>70</v>
      </c>
      <c r="B27" s="257">
        <v>8</v>
      </c>
      <c r="C27" s="308">
        <v>14</v>
      </c>
      <c r="D27" s="126">
        <f t="shared" si="0"/>
        <v>175</v>
      </c>
      <c r="E27" s="257">
        <v>9</v>
      </c>
      <c r="F27" s="308">
        <v>10</v>
      </c>
      <c r="G27" s="126">
        <f t="shared" si="1"/>
        <v>111.1</v>
      </c>
      <c r="I27" s="45"/>
    </row>
    <row r="28" spans="1:10" ht="31.35" customHeight="1" x14ac:dyDescent="0.25">
      <c r="A28" s="42" t="s">
        <v>71</v>
      </c>
      <c r="B28" s="257">
        <v>7</v>
      </c>
      <c r="C28" s="308">
        <v>4</v>
      </c>
      <c r="D28" s="126">
        <f t="shared" si="0"/>
        <v>57.1</v>
      </c>
      <c r="E28" s="257">
        <v>3</v>
      </c>
      <c r="F28" s="308">
        <v>2</v>
      </c>
      <c r="G28" s="126">
        <f t="shared" si="1"/>
        <v>66.7</v>
      </c>
      <c r="I28" s="45"/>
    </row>
    <row r="29" spans="1:10" ht="31.35" customHeight="1" x14ac:dyDescent="0.25">
      <c r="A29" s="42" t="s">
        <v>72</v>
      </c>
      <c r="B29" s="257">
        <v>38</v>
      </c>
      <c r="C29" s="308">
        <v>40</v>
      </c>
      <c r="D29" s="126">
        <f t="shared" si="0"/>
        <v>105.3</v>
      </c>
      <c r="E29" s="257">
        <v>35</v>
      </c>
      <c r="F29" s="308">
        <v>17</v>
      </c>
      <c r="G29" s="126">
        <f t="shared" si="1"/>
        <v>48.6</v>
      </c>
      <c r="I29" s="45"/>
    </row>
  </sheetData>
  <mergeCells count="2">
    <mergeCell ref="A1:G1"/>
    <mergeCell ref="A2:G2"/>
  </mergeCells>
  <phoneticPr fontId="58" type="noConversion"/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1"/>
  <sheetViews>
    <sheetView view="pageBreakPreview" zoomScale="90" zoomScaleNormal="75" zoomScaleSheetLayoutView="90" workbookViewId="0">
      <selection activeCell="C6" sqref="C6"/>
    </sheetView>
  </sheetViews>
  <sheetFormatPr defaultColWidth="8.88671875" defaultRowHeight="13.2" x14ac:dyDescent="0.25"/>
  <cols>
    <col min="1" max="1" width="62.44140625" style="45" customWidth="1"/>
    <col min="2" max="2" width="11.88671875" style="117" customWidth="1"/>
    <col min="3" max="3" width="14.44140625" style="117" customWidth="1"/>
    <col min="4" max="4" width="12" style="117" customWidth="1"/>
    <col min="5" max="5" width="13.5546875" style="117" customWidth="1"/>
    <col min="6" max="6" width="12.109375" style="117" customWidth="1"/>
    <col min="7" max="7" width="13.5546875" style="117" customWidth="1"/>
    <col min="8" max="8" width="12.5546875" style="117" customWidth="1"/>
    <col min="9" max="9" width="14.5546875" style="117" customWidth="1"/>
    <col min="10" max="238" width="8.88671875" style="45"/>
    <col min="239" max="239" width="37.109375" style="45" customWidth="1"/>
    <col min="240" max="241" width="10.5546875" style="45" customWidth="1"/>
    <col min="242" max="242" width="13" style="45" customWidth="1"/>
    <col min="243" max="244" width="10.44140625" style="45" customWidth="1"/>
    <col min="245" max="245" width="12.44140625" style="45" customWidth="1"/>
    <col min="246" max="247" width="8.88671875" style="45"/>
    <col min="248" max="248" width="7.88671875" style="45" customWidth="1"/>
    <col min="249" max="16384" width="8.88671875" style="45"/>
  </cols>
  <sheetData>
    <row r="1" spans="1:10" s="32" customFormat="1" ht="22.8" x14ac:dyDescent="0.4">
      <c r="A1" s="338" t="s">
        <v>203</v>
      </c>
      <c r="B1" s="338"/>
      <c r="C1" s="338"/>
      <c r="D1" s="338"/>
      <c r="E1" s="338"/>
      <c r="F1" s="338"/>
      <c r="G1" s="338"/>
      <c r="H1" s="338"/>
      <c r="I1" s="338"/>
      <c r="J1" s="209"/>
    </row>
    <row r="2" spans="1:10" s="32" customFormat="1" ht="19.5" customHeight="1" x14ac:dyDescent="0.35">
      <c r="A2" s="349" t="s">
        <v>78</v>
      </c>
      <c r="B2" s="349"/>
      <c r="C2" s="349"/>
      <c r="D2" s="349"/>
      <c r="E2" s="349"/>
      <c r="F2" s="349"/>
      <c r="G2" s="349"/>
      <c r="H2" s="349"/>
      <c r="I2" s="349"/>
      <c r="J2" s="210"/>
    </row>
    <row r="3" spans="1:10" s="35" customFormat="1" ht="20.25" customHeight="1" x14ac:dyDescent="0.2">
      <c r="A3" s="33"/>
      <c r="B3" s="114"/>
      <c r="C3" s="114"/>
      <c r="D3" s="114"/>
      <c r="E3" s="114"/>
      <c r="F3" s="114"/>
      <c r="G3" s="114"/>
      <c r="H3" s="114"/>
      <c r="I3" s="211" t="s">
        <v>159</v>
      </c>
    </row>
    <row r="4" spans="1:10" s="35" customFormat="1" ht="34.5" customHeight="1" x14ac:dyDescent="0.2">
      <c r="A4" s="350"/>
      <c r="B4" s="351" t="s">
        <v>447</v>
      </c>
      <c r="C4" s="352"/>
      <c r="D4" s="352"/>
      <c r="E4" s="353"/>
      <c r="F4" s="354" t="s">
        <v>440</v>
      </c>
      <c r="G4" s="355"/>
      <c r="H4" s="355"/>
      <c r="I4" s="356"/>
    </row>
    <row r="5" spans="1:10" s="35" customFormat="1" ht="69.75" customHeight="1" x14ac:dyDescent="0.2">
      <c r="A5" s="350"/>
      <c r="B5" s="212" t="s">
        <v>204</v>
      </c>
      <c r="C5" s="212" t="s">
        <v>205</v>
      </c>
      <c r="D5" s="212" t="s">
        <v>206</v>
      </c>
      <c r="E5" s="212" t="s">
        <v>205</v>
      </c>
      <c r="F5" s="212" t="s">
        <v>204</v>
      </c>
      <c r="G5" s="212" t="s">
        <v>205</v>
      </c>
      <c r="H5" s="212" t="s">
        <v>206</v>
      </c>
      <c r="I5" s="212" t="s">
        <v>205</v>
      </c>
    </row>
    <row r="6" spans="1:10" s="39" customFormat="1" ht="34.5" customHeight="1" x14ac:dyDescent="0.3">
      <c r="A6" s="65" t="s">
        <v>79</v>
      </c>
      <c r="B6" s="310">
        <f>SUM(B7:B30)</f>
        <v>859</v>
      </c>
      <c r="C6" s="311">
        <f>IF('11'!C5=0,"",ROUND(B6/'11'!C5*100,1))</f>
        <v>51.9</v>
      </c>
      <c r="D6" s="310">
        <f>SUM(D7:D30)</f>
        <v>797</v>
      </c>
      <c r="E6" s="312">
        <f>100-C6</f>
        <v>48.1</v>
      </c>
      <c r="F6" s="310">
        <f>SUM(F7:F30)</f>
        <v>444</v>
      </c>
      <c r="G6" s="311">
        <f>IF('11'!F5=0,"",ROUND(F6/'11'!F5*100,1))</f>
        <v>55.6</v>
      </c>
      <c r="H6" s="310">
        <f>SUM(H7:H30)</f>
        <v>354</v>
      </c>
      <c r="I6" s="312">
        <f t="shared" ref="I6:I30" si="0">100-G6</f>
        <v>44.4</v>
      </c>
    </row>
    <row r="7" spans="1:10" ht="15.6" x14ac:dyDescent="0.25">
      <c r="A7" s="42" t="s">
        <v>49</v>
      </c>
      <c r="B7" s="317">
        <v>440</v>
      </c>
      <c r="C7" s="318">
        <f>IF('11'!C6=0,"",ROUND(B7/'11'!C6*100,1))</f>
        <v>54.9</v>
      </c>
      <c r="D7" s="319">
        <f>'11'!C6-B7</f>
        <v>362</v>
      </c>
      <c r="E7" s="320">
        <f t="shared" ref="E7:E30" si="1">100-C7</f>
        <v>45.1</v>
      </c>
      <c r="F7" s="317">
        <v>229</v>
      </c>
      <c r="G7" s="318">
        <f>IF('11'!F6=0,"",ROUND(F7/'11'!F6*100,1))</f>
        <v>58.3</v>
      </c>
      <c r="H7" s="319">
        <f>'11'!F6-F7</f>
        <v>164</v>
      </c>
      <c r="I7" s="320">
        <f t="shared" si="0"/>
        <v>41.7</v>
      </c>
      <c r="J7" s="44"/>
    </row>
    <row r="8" spans="1:10" ht="15.6" x14ac:dyDescent="0.25">
      <c r="A8" s="42" t="s">
        <v>50</v>
      </c>
      <c r="B8" s="257">
        <v>58</v>
      </c>
      <c r="C8" s="322">
        <f>IF('11'!C7=0,"",ROUND(B8/'11'!C7*100,1))</f>
        <v>63</v>
      </c>
      <c r="D8" s="319">
        <f>'11'!C7-B8</f>
        <v>34</v>
      </c>
      <c r="E8" s="323">
        <f t="shared" si="1"/>
        <v>37</v>
      </c>
      <c r="F8" s="257">
        <v>38</v>
      </c>
      <c r="G8" s="322">
        <f>IF('11'!F7=0,"",ROUND(F8/'11'!F7*100,1))</f>
        <v>69.099999999999994</v>
      </c>
      <c r="H8" s="319">
        <f>'11'!F7-F8</f>
        <v>17</v>
      </c>
      <c r="I8" s="323">
        <f t="shared" si="0"/>
        <v>30.900000000000006</v>
      </c>
      <c r="J8" s="44"/>
    </row>
    <row r="9" spans="1:10" s="48" customFormat="1" ht="15.6" x14ac:dyDescent="0.3">
      <c r="A9" s="42" t="s">
        <v>51</v>
      </c>
      <c r="B9" s="257">
        <v>0</v>
      </c>
      <c r="C9" s="322" t="str">
        <f>IF('11'!C8=0,"",ROUND(B9/'11'!C8*100,1))</f>
        <v/>
      </c>
      <c r="D9" s="319">
        <f>'11'!C8-B9</f>
        <v>0</v>
      </c>
      <c r="E9" s="323"/>
      <c r="F9" s="257">
        <v>0</v>
      </c>
      <c r="G9" s="322" t="str">
        <f>IF('11'!F8=0,"",ROUND(F9/'11'!F8*100,1))</f>
        <v/>
      </c>
      <c r="H9" s="319">
        <f>'11'!F8-F9</f>
        <v>0</v>
      </c>
      <c r="I9" s="323"/>
      <c r="J9" s="44"/>
    </row>
    <row r="10" spans="1:10" ht="15.6" x14ac:dyDescent="0.25">
      <c r="A10" s="42" t="s">
        <v>52</v>
      </c>
      <c r="B10" s="257">
        <v>3</v>
      </c>
      <c r="C10" s="322">
        <f>IF('11'!C9=0,"",ROUND(B10/'11'!C9*100,1))</f>
        <v>60</v>
      </c>
      <c r="D10" s="319">
        <f>'11'!C9-B10</f>
        <v>2</v>
      </c>
      <c r="E10" s="323">
        <f t="shared" si="1"/>
        <v>40</v>
      </c>
      <c r="F10" s="257">
        <v>1</v>
      </c>
      <c r="G10" s="322">
        <f>IF('11'!F9=0,"",ROUND(F10/'11'!F9*100,1))</f>
        <v>50</v>
      </c>
      <c r="H10" s="319">
        <f>'11'!F9-F10</f>
        <v>1</v>
      </c>
      <c r="I10" s="323">
        <f t="shared" si="0"/>
        <v>50</v>
      </c>
      <c r="J10" s="44"/>
    </row>
    <row r="11" spans="1:10" ht="15.6" x14ac:dyDescent="0.25">
      <c r="A11" s="42" t="s">
        <v>53</v>
      </c>
      <c r="B11" s="257">
        <v>63</v>
      </c>
      <c r="C11" s="322">
        <f>IF('11'!C10=0,"",ROUND(B11/'11'!C10*100,1))</f>
        <v>96.9</v>
      </c>
      <c r="D11" s="319">
        <f>'11'!C10-B11</f>
        <v>2</v>
      </c>
      <c r="E11" s="323">
        <f t="shared" si="1"/>
        <v>3.0999999999999943</v>
      </c>
      <c r="F11" s="257">
        <v>30</v>
      </c>
      <c r="G11" s="322">
        <f>IF('11'!F10=0,"",ROUND(F11/'11'!F10*100,1))</f>
        <v>96.8</v>
      </c>
      <c r="H11" s="319">
        <f>'11'!F10-F11</f>
        <v>1</v>
      </c>
      <c r="I11" s="323">
        <f t="shared" si="0"/>
        <v>3.2000000000000028</v>
      </c>
      <c r="J11" s="44"/>
    </row>
    <row r="12" spans="1:10" ht="15.6" x14ac:dyDescent="0.25">
      <c r="A12" s="42" t="s">
        <v>54</v>
      </c>
      <c r="B12" s="257">
        <v>30</v>
      </c>
      <c r="C12" s="322">
        <f>IF('11'!C11=0,"",ROUND(B12/'11'!C11*100,1))</f>
        <v>93.8</v>
      </c>
      <c r="D12" s="319">
        <f>'11'!C11-B12</f>
        <v>2</v>
      </c>
      <c r="E12" s="323">
        <f t="shared" si="1"/>
        <v>6.2000000000000028</v>
      </c>
      <c r="F12" s="257">
        <v>12</v>
      </c>
      <c r="G12" s="322">
        <f>IF('11'!F11=0,"",ROUND(F12/'11'!F11*100,1))</f>
        <v>92.3</v>
      </c>
      <c r="H12" s="319">
        <f>'11'!F11-F12</f>
        <v>1</v>
      </c>
      <c r="I12" s="323">
        <f t="shared" si="0"/>
        <v>7.7000000000000028</v>
      </c>
      <c r="J12" s="44"/>
    </row>
    <row r="13" spans="1:10" ht="46.8" x14ac:dyDescent="0.25">
      <c r="A13" s="42" t="s">
        <v>55</v>
      </c>
      <c r="B13" s="257">
        <v>8</v>
      </c>
      <c r="C13" s="322">
        <f>IF('11'!C12=0,"",ROUND(B13/'11'!C12*100,1))</f>
        <v>32</v>
      </c>
      <c r="D13" s="319">
        <f>'11'!C12-B13</f>
        <v>17</v>
      </c>
      <c r="E13" s="323">
        <f t="shared" si="1"/>
        <v>68</v>
      </c>
      <c r="F13" s="257">
        <v>2</v>
      </c>
      <c r="G13" s="322">
        <f>IF('11'!F12=0,"",ROUND(F13/'11'!F12*100,1))</f>
        <v>33.299999999999997</v>
      </c>
      <c r="H13" s="319">
        <f>'11'!F12-F13</f>
        <v>4</v>
      </c>
      <c r="I13" s="323">
        <f t="shared" si="0"/>
        <v>66.7</v>
      </c>
      <c r="J13" s="44"/>
    </row>
    <row r="14" spans="1:10" ht="15.6" x14ac:dyDescent="0.25">
      <c r="A14" s="42" t="s">
        <v>56</v>
      </c>
      <c r="B14" s="257">
        <v>7</v>
      </c>
      <c r="C14" s="322">
        <f>IF('11'!C13=0,"",ROUND(B14/'11'!C13*100,1))</f>
        <v>29.2</v>
      </c>
      <c r="D14" s="319">
        <f>'11'!C13-B14</f>
        <v>17</v>
      </c>
      <c r="E14" s="323">
        <f t="shared" si="1"/>
        <v>70.8</v>
      </c>
      <c r="F14" s="257">
        <v>3</v>
      </c>
      <c r="G14" s="322">
        <f>IF('11'!F13=0,"",ROUND(F14/'11'!F13*100,1))</f>
        <v>20</v>
      </c>
      <c r="H14" s="319">
        <f>'11'!F13-F14</f>
        <v>12</v>
      </c>
      <c r="I14" s="323">
        <f t="shared" si="0"/>
        <v>80</v>
      </c>
      <c r="J14" s="44"/>
    </row>
    <row r="15" spans="1:10" ht="15.6" x14ac:dyDescent="0.25">
      <c r="A15" s="42" t="s">
        <v>57</v>
      </c>
      <c r="B15" s="257">
        <v>9</v>
      </c>
      <c r="C15" s="322">
        <f>IF('11'!C14=0,"",ROUND(B15/'11'!C14*100,1))</f>
        <v>75</v>
      </c>
      <c r="D15" s="319">
        <f>'11'!C14-B15</f>
        <v>3</v>
      </c>
      <c r="E15" s="323">
        <f t="shared" si="1"/>
        <v>25</v>
      </c>
      <c r="F15" s="257">
        <v>3</v>
      </c>
      <c r="G15" s="322">
        <f>IF('11'!F14=0,"",ROUND(F15/'11'!F14*100,1))</f>
        <v>75</v>
      </c>
      <c r="H15" s="319">
        <f>'11'!F14-F15</f>
        <v>1</v>
      </c>
      <c r="I15" s="323">
        <f t="shared" si="0"/>
        <v>25</v>
      </c>
      <c r="J15" s="44"/>
    </row>
    <row r="16" spans="1:10" ht="15.6" x14ac:dyDescent="0.25">
      <c r="A16" s="42" t="s">
        <v>58</v>
      </c>
      <c r="B16" s="257">
        <v>0</v>
      </c>
      <c r="C16" s="322">
        <f>IF('11'!C15=0,"",ROUND(B16/'11'!C15*100,1))</f>
        <v>0</v>
      </c>
      <c r="D16" s="319">
        <f>'11'!C15-B16</f>
        <v>1</v>
      </c>
      <c r="E16" s="323">
        <f t="shared" si="1"/>
        <v>100</v>
      </c>
      <c r="F16" s="257">
        <v>0</v>
      </c>
      <c r="G16" s="322" t="str">
        <f>IF('11'!F15=0,"",ROUND(F16/'11'!F15*100,1))</f>
        <v/>
      </c>
      <c r="H16" s="319">
        <f>'11'!F15-F16</f>
        <v>0</v>
      </c>
      <c r="I16" s="323"/>
      <c r="J16" s="44"/>
    </row>
    <row r="17" spans="1:10" ht="15.6" x14ac:dyDescent="0.25">
      <c r="A17" s="42" t="s">
        <v>59</v>
      </c>
      <c r="B17" s="257">
        <v>9</v>
      </c>
      <c r="C17" s="322">
        <f>IF('11'!C16=0,"",ROUND(B17/'11'!C16*100,1))</f>
        <v>47.4</v>
      </c>
      <c r="D17" s="319">
        <f>'11'!C16-B17</f>
        <v>10</v>
      </c>
      <c r="E17" s="323">
        <f t="shared" si="1"/>
        <v>52.6</v>
      </c>
      <c r="F17" s="257">
        <v>4</v>
      </c>
      <c r="G17" s="322">
        <f>IF('11'!F16=0,"",ROUND(F17/'11'!F16*100,1))</f>
        <v>50</v>
      </c>
      <c r="H17" s="319">
        <f>'11'!F16-F17</f>
        <v>4</v>
      </c>
      <c r="I17" s="323">
        <f t="shared" si="0"/>
        <v>50</v>
      </c>
      <c r="J17" s="44"/>
    </row>
    <row r="18" spans="1:10" ht="31.2" x14ac:dyDescent="0.25">
      <c r="A18" s="42" t="s">
        <v>60</v>
      </c>
      <c r="B18" s="257">
        <v>16</v>
      </c>
      <c r="C18" s="322">
        <f>IF('11'!C17=0,"",ROUND(B18/'11'!C17*100,1))</f>
        <v>76.2</v>
      </c>
      <c r="D18" s="319">
        <f>'11'!C17-B18</f>
        <v>5</v>
      </c>
      <c r="E18" s="323">
        <f t="shared" si="1"/>
        <v>23.799999999999997</v>
      </c>
      <c r="F18" s="257">
        <v>13</v>
      </c>
      <c r="G18" s="322">
        <f>IF('11'!F17=0,"",ROUND(F18/'11'!F17*100,1))</f>
        <v>92.9</v>
      </c>
      <c r="H18" s="319">
        <f>'11'!F17-F18</f>
        <v>1</v>
      </c>
      <c r="I18" s="323">
        <f t="shared" si="0"/>
        <v>7.0999999999999943</v>
      </c>
      <c r="J18" s="44"/>
    </row>
    <row r="19" spans="1:10" ht="15.6" x14ac:dyDescent="0.25">
      <c r="A19" s="42" t="s">
        <v>61</v>
      </c>
      <c r="B19" s="257">
        <v>23</v>
      </c>
      <c r="C19" s="322">
        <f>IF('11'!C18=0,"",ROUND(B19/'11'!C18*100,1))</f>
        <v>53.5</v>
      </c>
      <c r="D19" s="319">
        <f>'11'!C18-B19</f>
        <v>20</v>
      </c>
      <c r="E19" s="323">
        <f t="shared" si="1"/>
        <v>46.5</v>
      </c>
      <c r="F19" s="257">
        <v>5</v>
      </c>
      <c r="G19" s="322">
        <f>IF('11'!F18=0,"",ROUND(F19/'11'!F18*100,1))</f>
        <v>50</v>
      </c>
      <c r="H19" s="319">
        <f>'11'!F18-F19</f>
        <v>5</v>
      </c>
      <c r="I19" s="323">
        <f t="shared" si="0"/>
        <v>50</v>
      </c>
      <c r="J19" s="44"/>
    </row>
    <row r="20" spans="1:10" ht="15.6" x14ac:dyDescent="0.25">
      <c r="A20" s="42" t="s">
        <v>62</v>
      </c>
      <c r="B20" s="257">
        <v>16</v>
      </c>
      <c r="C20" s="322">
        <f>IF('11'!C19=0,"",ROUND(B20/'11'!C19*100,1))</f>
        <v>15.7</v>
      </c>
      <c r="D20" s="319">
        <f>'11'!C19-B20</f>
        <v>86</v>
      </c>
      <c r="E20" s="323">
        <f t="shared" si="1"/>
        <v>84.3</v>
      </c>
      <c r="F20" s="257">
        <v>10</v>
      </c>
      <c r="G20" s="322">
        <f>IF('11'!F19=0,"",ROUND(F20/'11'!F19*100,1))</f>
        <v>22.7</v>
      </c>
      <c r="H20" s="319">
        <f>'11'!F19-F20</f>
        <v>34</v>
      </c>
      <c r="I20" s="323">
        <f t="shared" si="0"/>
        <v>77.3</v>
      </c>
      <c r="J20" s="44"/>
    </row>
    <row r="21" spans="1:10" ht="15.6" x14ac:dyDescent="0.25">
      <c r="A21" s="42" t="s">
        <v>63</v>
      </c>
      <c r="B21" s="257">
        <v>5</v>
      </c>
      <c r="C21" s="322">
        <f>IF('11'!C20=0,"",ROUND(B21/'11'!C20*100,1))</f>
        <v>26.3</v>
      </c>
      <c r="D21" s="319">
        <f>'11'!C20-B21</f>
        <v>14</v>
      </c>
      <c r="E21" s="323">
        <f t="shared" si="1"/>
        <v>73.7</v>
      </c>
      <c r="F21" s="257">
        <v>3</v>
      </c>
      <c r="G21" s="322">
        <f>IF('11'!F20=0,"",ROUND(F21/'11'!F20*100,1))</f>
        <v>33.299999999999997</v>
      </c>
      <c r="H21" s="319">
        <f>'11'!F20-F21</f>
        <v>6</v>
      </c>
      <c r="I21" s="323">
        <f t="shared" si="0"/>
        <v>66.7</v>
      </c>
      <c r="J21" s="44"/>
    </row>
    <row r="22" spans="1:10" ht="31.2" x14ac:dyDescent="0.25">
      <c r="A22" s="42" t="s">
        <v>64</v>
      </c>
      <c r="B22" s="257">
        <v>43</v>
      </c>
      <c r="C22" s="322">
        <f>IF('11'!C21=0,"",ROUND(B22/'11'!C21*100,1))</f>
        <v>51.2</v>
      </c>
      <c r="D22" s="319">
        <f>'11'!C21-B22</f>
        <v>41</v>
      </c>
      <c r="E22" s="323">
        <f t="shared" si="1"/>
        <v>48.8</v>
      </c>
      <c r="F22" s="257">
        <v>20</v>
      </c>
      <c r="G22" s="322">
        <f>IF('11'!F21=0,"",ROUND(F22/'11'!F21*100,1))</f>
        <v>62.5</v>
      </c>
      <c r="H22" s="319">
        <f>'11'!F21-F22</f>
        <v>12</v>
      </c>
      <c r="I22" s="323">
        <f t="shared" si="0"/>
        <v>37.5</v>
      </c>
      <c r="J22" s="44"/>
    </row>
    <row r="23" spans="1:10" ht="18.75" customHeight="1" x14ac:dyDescent="0.25">
      <c r="A23" s="42" t="s">
        <v>65</v>
      </c>
      <c r="B23" s="257">
        <v>3</v>
      </c>
      <c r="C23" s="322">
        <f>IF('11'!C22=0,"",ROUND(B23/'11'!C22*100,1))</f>
        <v>60</v>
      </c>
      <c r="D23" s="319">
        <f>'11'!C22-B23</f>
        <v>2</v>
      </c>
      <c r="E23" s="323">
        <f t="shared" si="1"/>
        <v>40</v>
      </c>
      <c r="F23" s="257">
        <v>1</v>
      </c>
      <c r="G23" s="322">
        <f>IF('11'!F22=0,"",ROUND(F23/'11'!F22*100,1))</f>
        <v>50</v>
      </c>
      <c r="H23" s="319">
        <f>'11'!F22-F23</f>
        <v>1</v>
      </c>
      <c r="I23" s="323">
        <f t="shared" si="0"/>
        <v>50</v>
      </c>
      <c r="J23" s="44"/>
    </row>
    <row r="24" spans="1:10" ht="15.6" x14ac:dyDescent="0.25">
      <c r="A24" s="42" t="s">
        <v>66</v>
      </c>
      <c r="B24" s="257">
        <v>81</v>
      </c>
      <c r="C24" s="322">
        <f>IF('11'!C23=0,"",ROUND(B24/'11'!C23*100,1))</f>
        <v>55.5</v>
      </c>
      <c r="D24" s="319">
        <f>'11'!C23-B24</f>
        <v>65</v>
      </c>
      <c r="E24" s="323">
        <f t="shared" si="1"/>
        <v>44.5</v>
      </c>
      <c r="F24" s="257">
        <v>51</v>
      </c>
      <c r="G24" s="322">
        <f>IF('11'!F23=0,"",ROUND(F24/'11'!F23*100,1))</f>
        <v>58</v>
      </c>
      <c r="H24" s="319">
        <f>'11'!F23-F24</f>
        <v>37</v>
      </c>
      <c r="I24" s="323">
        <f t="shared" si="0"/>
        <v>42</v>
      </c>
      <c r="J24" s="44"/>
    </row>
    <row r="25" spans="1:10" ht="15.6" x14ac:dyDescent="0.25">
      <c r="A25" s="42" t="s">
        <v>67</v>
      </c>
      <c r="B25" s="257">
        <v>11</v>
      </c>
      <c r="C25" s="322">
        <f>IF('11'!C24=0,"",ROUND(B25/'11'!C24*100,1))</f>
        <v>24.4</v>
      </c>
      <c r="D25" s="319">
        <f>'11'!C24-B25</f>
        <v>34</v>
      </c>
      <c r="E25" s="323">
        <f t="shared" si="1"/>
        <v>75.599999999999994</v>
      </c>
      <c r="F25" s="257">
        <v>5</v>
      </c>
      <c r="G25" s="322">
        <f>IF('11'!F24=0,"",ROUND(F25/'11'!F24*100,1))</f>
        <v>20</v>
      </c>
      <c r="H25" s="319">
        <f>'11'!F24-F25</f>
        <v>20</v>
      </c>
      <c r="I25" s="323">
        <f t="shared" si="0"/>
        <v>80</v>
      </c>
      <c r="J25" s="44"/>
    </row>
    <row r="26" spans="1:10" ht="31.2" x14ac:dyDescent="0.25">
      <c r="A26" s="42" t="s">
        <v>68</v>
      </c>
      <c r="B26" s="257">
        <v>7</v>
      </c>
      <c r="C26" s="322">
        <f>IF('11'!C25=0,"",ROUND(B26/'11'!C25*100,1))</f>
        <v>53.8</v>
      </c>
      <c r="D26" s="319">
        <f>'11'!C25-B26</f>
        <v>6</v>
      </c>
      <c r="E26" s="323">
        <f t="shared" si="1"/>
        <v>46.2</v>
      </c>
      <c r="F26" s="257">
        <v>3</v>
      </c>
      <c r="G26" s="322">
        <f>IF('11'!F25=0,"",ROUND(F26/'11'!F25*100,1))</f>
        <v>75</v>
      </c>
      <c r="H26" s="319">
        <f>'11'!F25-F26</f>
        <v>1</v>
      </c>
      <c r="I26" s="323">
        <f t="shared" si="0"/>
        <v>25</v>
      </c>
    </row>
    <row r="27" spans="1:10" ht="15.6" x14ac:dyDescent="0.25">
      <c r="A27" s="42" t="s">
        <v>69</v>
      </c>
      <c r="B27" s="257">
        <v>11</v>
      </c>
      <c r="C27" s="322">
        <f>IF('11'!C26=0,"",ROUND(B27/'11'!C26*100,1))</f>
        <v>25.6</v>
      </c>
      <c r="D27" s="319">
        <f>'11'!C26-B27</f>
        <v>32</v>
      </c>
      <c r="E27" s="323">
        <f t="shared" si="1"/>
        <v>74.400000000000006</v>
      </c>
      <c r="F27" s="257">
        <v>5</v>
      </c>
      <c r="G27" s="322">
        <f>IF('11'!F26=0,"",ROUND(F27/'11'!F26*100,1))</f>
        <v>35.700000000000003</v>
      </c>
      <c r="H27" s="319">
        <f>'11'!F26-F27</f>
        <v>9</v>
      </c>
      <c r="I27" s="323">
        <f t="shared" si="0"/>
        <v>64.3</v>
      </c>
    </row>
    <row r="28" spans="1:10" ht="15.6" x14ac:dyDescent="0.25">
      <c r="A28" s="42" t="s">
        <v>70</v>
      </c>
      <c r="B28" s="257">
        <v>4</v>
      </c>
      <c r="C28" s="322">
        <f>IF('11'!C27=0,"",ROUND(B28/'11'!C27*100,1))</f>
        <v>28.6</v>
      </c>
      <c r="D28" s="319">
        <f>'11'!C27-B28</f>
        <v>10</v>
      </c>
      <c r="E28" s="323">
        <f t="shared" si="1"/>
        <v>71.400000000000006</v>
      </c>
      <c r="F28" s="257">
        <v>1</v>
      </c>
      <c r="G28" s="322">
        <f>IF('11'!F27=0,"",ROUND(F28/'11'!F27*100,1))</f>
        <v>10</v>
      </c>
      <c r="H28" s="319">
        <f>'11'!F27-F28</f>
        <v>9</v>
      </c>
      <c r="I28" s="323">
        <f t="shared" si="0"/>
        <v>90</v>
      </c>
    </row>
    <row r="29" spans="1:10" ht="15.6" x14ac:dyDescent="0.25">
      <c r="A29" s="42" t="s">
        <v>71</v>
      </c>
      <c r="B29" s="257">
        <v>3</v>
      </c>
      <c r="C29" s="322">
        <f>IF('11'!C28=0,"",ROUND(B29/'11'!C28*100,1))</f>
        <v>75</v>
      </c>
      <c r="D29" s="319">
        <f>'11'!C28-B29</f>
        <v>1</v>
      </c>
      <c r="E29" s="323">
        <f t="shared" si="1"/>
        <v>25</v>
      </c>
      <c r="F29" s="257">
        <v>1</v>
      </c>
      <c r="G29" s="322">
        <f>IF('11'!F28=0,"",ROUND(F29/'11'!F28*100,1))</f>
        <v>50</v>
      </c>
      <c r="H29" s="319">
        <f>'11'!F28-F29</f>
        <v>1</v>
      </c>
      <c r="I29" s="323">
        <f t="shared" si="0"/>
        <v>50</v>
      </c>
    </row>
    <row r="30" spans="1:10" ht="15.6" x14ac:dyDescent="0.25">
      <c r="A30" s="42" t="s">
        <v>72</v>
      </c>
      <c r="B30" s="257">
        <v>9</v>
      </c>
      <c r="C30" s="322">
        <f>IF('11'!C29=0,"",ROUND(B30/'11'!C29*100,1))</f>
        <v>22.5</v>
      </c>
      <c r="D30" s="319">
        <f>'11'!C29-B30</f>
        <v>31</v>
      </c>
      <c r="E30" s="323">
        <f t="shared" si="1"/>
        <v>77.5</v>
      </c>
      <c r="F30" s="257">
        <v>4</v>
      </c>
      <c r="G30" s="322">
        <f>IF('11'!F29=0,"",ROUND(F30/'11'!F29*100,1))</f>
        <v>23.5</v>
      </c>
      <c r="H30" s="319">
        <f>'11'!F29-F30</f>
        <v>13</v>
      </c>
      <c r="I30" s="323">
        <f t="shared" si="0"/>
        <v>76.5</v>
      </c>
    </row>
    <row r="31" spans="1:10" x14ac:dyDescent="0.25">
      <c r="B31" s="279"/>
      <c r="C31" s="279"/>
      <c r="D31" s="279"/>
      <c r="E31" s="279"/>
      <c r="F31" s="279"/>
      <c r="G31" s="279"/>
      <c r="H31" s="279"/>
      <c r="I31" s="279"/>
    </row>
  </sheetData>
  <mergeCells count="5">
    <mergeCell ref="A1:I1"/>
    <mergeCell ref="A2:I2"/>
    <mergeCell ref="A4:A5"/>
    <mergeCell ref="B4:E4"/>
    <mergeCell ref="F4:I4"/>
  </mergeCells>
  <phoneticPr fontId="58" type="noConversion"/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0"/>
  <sheetViews>
    <sheetView view="pageBreakPreview" zoomScale="90" zoomScaleSheetLayoutView="90" workbookViewId="0">
      <selection activeCell="C5" sqref="C5:D5"/>
    </sheetView>
  </sheetViews>
  <sheetFormatPr defaultColWidth="9.109375" defaultRowHeight="15.6" x14ac:dyDescent="0.3"/>
  <cols>
    <col min="1" max="1" width="3.109375" style="90" customWidth="1"/>
    <col min="2" max="2" width="64.5546875" style="95" customWidth="1"/>
    <col min="3" max="3" width="18.6640625" style="91" customWidth="1"/>
    <col min="4" max="4" width="15.44140625" style="91" customWidth="1"/>
    <col min="5" max="16384" width="9.109375" style="91"/>
  </cols>
  <sheetData>
    <row r="1" spans="1:6" ht="20.399999999999999" x14ac:dyDescent="0.3">
      <c r="A1" s="340" t="s">
        <v>216</v>
      </c>
      <c r="B1" s="340"/>
      <c r="C1" s="340"/>
      <c r="D1" s="340"/>
    </row>
    <row r="2" spans="1:6" ht="20.399999999999999" x14ac:dyDescent="0.3">
      <c r="A2" s="340" t="s">
        <v>217</v>
      </c>
      <c r="B2" s="340"/>
      <c r="C2" s="340"/>
      <c r="D2" s="340"/>
    </row>
    <row r="3" spans="1:6" ht="20.25" customHeight="1" x14ac:dyDescent="0.3">
      <c r="B3" s="340" t="s">
        <v>89</v>
      </c>
      <c r="C3" s="340"/>
      <c r="D3" s="340"/>
    </row>
    <row r="5" spans="1:6" s="92" customFormat="1" ht="41.25" customHeight="1" x14ac:dyDescent="0.3">
      <c r="A5" s="208"/>
      <c r="B5" s="251" t="s">
        <v>90</v>
      </c>
      <c r="C5" s="252" t="s">
        <v>449</v>
      </c>
      <c r="D5" s="254" t="s">
        <v>440</v>
      </c>
    </row>
    <row r="6" spans="1:6" ht="31.2" x14ac:dyDescent="0.3">
      <c r="A6" s="93">
        <v>1</v>
      </c>
      <c r="B6" s="267" t="s">
        <v>450</v>
      </c>
      <c r="C6" s="137">
        <v>3888</v>
      </c>
      <c r="D6" s="137">
        <v>1070</v>
      </c>
      <c r="F6" s="107"/>
    </row>
    <row r="7" spans="1:6" x14ac:dyDescent="0.3">
      <c r="A7" s="93">
        <v>2</v>
      </c>
      <c r="B7" s="267" t="s">
        <v>451</v>
      </c>
      <c r="C7" s="137">
        <v>2157</v>
      </c>
      <c r="D7" s="137">
        <v>1379</v>
      </c>
      <c r="F7" s="107"/>
    </row>
    <row r="8" spans="1:6" x14ac:dyDescent="0.3">
      <c r="A8" s="93">
        <v>3</v>
      </c>
      <c r="B8" s="267" t="s">
        <v>452</v>
      </c>
      <c r="C8" s="137">
        <v>877</v>
      </c>
      <c r="D8" s="137">
        <v>348</v>
      </c>
      <c r="F8" s="107"/>
    </row>
    <row r="9" spans="1:6" s="94" customFormat="1" ht="31.2" x14ac:dyDescent="0.3">
      <c r="A9" s="93">
        <v>4</v>
      </c>
      <c r="B9" s="267" t="s">
        <v>453</v>
      </c>
      <c r="C9" s="137">
        <v>858</v>
      </c>
      <c r="D9" s="137">
        <v>136</v>
      </c>
      <c r="F9" s="107"/>
    </row>
    <row r="10" spans="1:6" s="94" customFormat="1" ht="31.2" x14ac:dyDescent="0.3">
      <c r="A10" s="93">
        <v>5</v>
      </c>
      <c r="B10" s="267" t="s">
        <v>454</v>
      </c>
      <c r="C10" s="137">
        <v>841</v>
      </c>
      <c r="D10" s="137">
        <v>430</v>
      </c>
      <c r="F10" s="107"/>
    </row>
    <row r="11" spans="1:6" s="94" customFormat="1" x14ac:dyDescent="0.3">
      <c r="A11" s="93">
        <v>6</v>
      </c>
      <c r="B11" s="267" t="s">
        <v>455</v>
      </c>
      <c r="C11" s="137">
        <v>583</v>
      </c>
      <c r="D11" s="137">
        <v>334</v>
      </c>
      <c r="F11" s="107"/>
    </row>
    <row r="12" spans="1:6" s="94" customFormat="1" x14ac:dyDescent="0.3">
      <c r="A12" s="93">
        <v>7</v>
      </c>
      <c r="B12" s="267" t="s">
        <v>456</v>
      </c>
      <c r="C12" s="137">
        <v>327</v>
      </c>
      <c r="D12" s="137">
        <v>227</v>
      </c>
      <c r="F12" s="107"/>
    </row>
    <row r="13" spans="1:6" s="94" customFormat="1" x14ac:dyDescent="0.3">
      <c r="A13" s="93">
        <v>8</v>
      </c>
      <c r="B13" s="267" t="s">
        <v>457</v>
      </c>
      <c r="C13" s="137">
        <v>325</v>
      </c>
      <c r="D13" s="137">
        <v>148</v>
      </c>
      <c r="F13" s="107"/>
    </row>
    <row r="14" spans="1:6" s="94" customFormat="1" x14ac:dyDescent="0.3">
      <c r="A14" s="93">
        <v>9</v>
      </c>
      <c r="B14" s="267" t="s">
        <v>458</v>
      </c>
      <c r="C14" s="137">
        <v>301</v>
      </c>
      <c r="D14" s="137">
        <v>171</v>
      </c>
      <c r="F14" s="107"/>
    </row>
    <row r="15" spans="1:6" s="94" customFormat="1" x14ac:dyDescent="0.3">
      <c r="A15" s="93">
        <v>10</v>
      </c>
      <c r="B15" s="267" t="s">
        <v>459</v>
      </c>
      <c r="C15" s="137">
        <v>272</v>
      </c>
      <c r="D15" s="137">
        <v>161</v>
      </c>
      <c r="F15" s="107"/>
    </row>
    <row r="16" spans="1:6" s="94" customFormat="1" x14ac:dyDescent="0.3">
      <c r="A16" s="93">
        <v>11</v>
      </c>
      <c r="B16" s="267" t="s">
        <v>460</v>
      </c>
      <c r="C16" s="137">
        <v>246</v>
      </c>
      <c r="D16" s="137">
        <v>106</v>
      </c>
      <c r="F16" s="107"/>
    </row>
    <row r="17" spans="1:6" s="94" customFormat="1" x14ac:dyDescent="0.3">
      <c r="A17" s="93">
        <v>12</v>
      </c>
      <c r="B17" s="267" t="s">
        <v>461</v>
      </c>
      <c r="C17" s="137">
        <v>245</v>
      </c>
      <c r="D17" s="137">
        <v>132</v>
      </c>
      <c r="F17" s="107"/>
    </row>
    <row r="18" spans="1:6" s="94" customFormat="1" x14ac:dyDescent="0.3">
      <c r="A18" s="93">
        <v>13</v>
      </c>
      <c r="B18" s="267" t="s">
        <v>462</v>
      </c>
      <c r="C18" s="137">
        <v>243</v>
      </c>
      <c r="D18" s="137">
        <v>99</v>
      </c>
      <c r="F18" s="107"/>
    </row>
    <row r="19" spans="1:6" s="94" customFormat="1" ht="31.2" x14ac:dyDescent="0.3">
      <c r="A19" s="93">
        <v>14</v>
      </c>
      <c r="B19" s="267" t="s">
        <v>463</v>
      </c>
      <c r="C19" s="137">
        <v>213</v>
      </c>
      <c r="D19" s="137">
        <v>84</v>
      </c>
      <c r="F19" s="107"/>
    </row>
    <row r="20" spans="1:6" s="94" customFormat="1" x14ac:dyDescent="0.3">
      <c r="A20" s="93">
        <v>15</v>
      </c>
      <c r="B20" s="267" t="s">
        <v>464</v>
      </c>
      <c r="C20" s="137">
        <v>205</v>
      </c>
      <c r="D20" s="137">
        <v>107</v>
      </c>
      <c r="F20" s="107"/>
    </row>
    <row r="21" spans="1:6" s="94" customFormat="1" x14ac:dyDescent="0.3">
      <c r="A21" s="93">
        <v>16</v>
      </c>
      <c r="B21" s="267" t="s">
        <v>465</v>
      </c>
      <c r="C21" s="137">
        <v>197</v>
      </c>
      <c r="D21" s="137">
        <v>80</v>
      </c>
      <c r="F21" s="107"/>
    </row>
    <row r="22" spans="1:6" s="94" customFormat="1" ht="31.2" x14ac:dyDescent="0.3">
      <c r="A22" s="93">
        <v>17</v>
      </c>
      <c r="B22" s="267" t="s">
        <v>466</v>
      </c>
      <c r="C22" s="137">
        <v>179</v>
      </c>
      <c r="D22" s="137">
        <v>109</v>
      </c>
      <c r="F22" s="107"/>
    </row>
    <row r="23" spans="1:6" s="94" customFormat="1" x14ac:dyDescent="0.3">
      <c r="A23" s="93">
        <v>18</v>
      </c>
      <c r="B23" s="267" t="s">
        <v>467</v>
      </c>
      <c r="C23" s="137">
        <v>170</v>
      </c>
      <c r="D23" s="137">
        <v>87</v>
      </c>
      <c r="F23" s="107"/>
    </row>
    <row r="24" spans="1:6" s="94" customFormat="1" x14ac:dyDescent="0.3">
      <c r="A24" s="93">
        <v>19</v>
      </c>
      <c r="B24" s="267" t="s">
        <v>468</v>
      </c>
      <c r="C24" s="137">
        <v>166</v>
      </c>
      <c r="D24" s="137">
        <v>89</v>
      </c>
      <c r="F24" s="107"/>
    </row>
    <row r="25" spans="1:6" s="94" customFormat="1" x14ac:dyDescent="0.3">
      <c r="A25" s="93">
        <v>20</v>
      </c>
      <c r="B25" s="267" t="s">
        <v>469</v>
      </c>
      <c r="C25" s="137">
        <v>156</v>
      </c>
      <c r="D25" s="137">
        <v>74</v>
      </c>
      <c r="F25" s="107"/>
    </row>
    <row r="26" spans="1:6" s="94" customFormat="1" x14ac:dyDescent="0.3">
      <c r="A26" s="93">
        <v>21</v>
      </c>
      <c r="B26" s="267" t="s">
        <v>470</v>
      </c>
      <c r="C26" s="137">
        <v>155</v>
      </c>
      <c r="D26" s="137">
        <v>99</v>
      </c>
      <c r="F26" s="107"/>
    </row>
    <row r="27" spans="1:6" s="94" customFormat="1" x14ac:dyDescent="0.3">
      <c r="A27" s="93">
        <v>22</v>
      </c>
      <c r="B27" s="267" t="s">
        <v>471</v>
      </c>
      <c r="C27" s="137">
        <v>127</v>
      </c>
      <c r="D27" s="137">
        <v>49</v>
      </c>
      <c r="F27" s="107"/>
    </row>
    <row r="28" spans="1:6" s="94" customFormat="1" x14ac:dyDescent="0.3">
      <c r="A28" s="93">
        <v>23</v>
      </c>
      <c r="B28" s="267" t="s">
        <v>472</v>
      </c>
      <c r="C28" s="137">
        <v>124</v>
      </c>
      <c r="D28" s="137">
        <v>75</v>
      </c>
      <c r="F28" s="107"/>
    </row>
    <row r="29" spans="1:6" s="94" customFormat="1" x14ac:dyDescent="0.3">
      <c r="A29" s="93">
        <v>24</v>
      </c>
      <c r="B29" s="267" t="s">
        <v>473</v>
      </c>
      <c r="C29" s="137">
        <v>122</v>
      </c>
      <c r="D29" s="137">
        <v>49</v>
      </c>
      <c r="F29" s="107"/>
    </row>
    <row r="30" spans="1:6" s="94" customFormat="1" x14ac:dyDescent="0.3">
      <c r="A30" s="93">
        <v>25</v>
      </c>
      <c r="B30" s="267" t="s">
        <v>474</v>
      </c>
      <c r="C30" s="137">
        <v>119</v>
      </c>
      <c r="D30" s="137">
        <v>63</v>
      </c>
      <c r="F30" s="107"/>
    </row>
    <row r="31" spans="1:6" s="94" customFormat="1" ht="31.2" x14ac:dyDescent="0.3">
      <c r="A31" s="93">
        <v>26</v>
      </c>
      <c r="B31" s="267" t="s">
        <v>475</v>
      </c>
      <c r="C31" s="137">
        <v>118</v>
      </c>
      <c r="D31" s="137">
        <v>73</v>
      </c>
      <c r="F31" s="107"/>
    </row>
    <row r="32" spans="1:6" s="94" customFormat="1" x14ac:dyDescent="0.3">
      <c r="A32" s="93">
        <v>27</v>
      </c>
      <c r="B32" s="267" t="s">
        <v>476</v>
      </c>
      <c r="C32" s="137">
        <v>115</v>
      </c>
      <c r="D32" s="137">
        <v>74</v>
      </c>
      <c r="F32" s="107"/>
    </row>
    <row r="33" spans="1:6" s="94" customFormat="1" x14ac:dyDescent="0.3">
      <c r="A33" s="93">
        <v>28</v>
      </c>
      <c r="B33" s="267" t="s">
        <v>477</v>
      </c>
      <c r="C33" s="137">
        <v>114</v>
      </c>
      <c r="D33" s="137">
        <v>58</v>
      </c>
      <c r="F33" s="107"/>
    </row>
    <row r="34" spans="1:6" s="94" customFormat="1" x14ac:dyDescent="0.3">
      <c r="A34" s="93">
        <v>29</v>
      </c>
      <c r="B34" s="267" t="s">
        <v>478</v>
      </c>
      <c r="C34" s="137">
        <v>113</v>
      </c>
      <c r="D34" s="137">
        <v>38</v>
      </c>
      <c r="F34" s="107"/>
    </row>
    <row r="35" spans="1:6" s="94" customFormat="1" x14ac:dyDescent="0.3">
      <c r="A35" s="93">
        <v>30</v>
      </c>
      <c r="B35" s="267" t="s">
        <v>479</v>
      </c>
      <c r="C35" s="137">
        <v>110</v>
      </c>
      <c r="D35" s="137">
        <v>40</v>
      </c>
      <c r="F35" s="107"/>
    </row>
    <row r="36" spans="1:6" s="94" customFormat="1" x14ac:dyDescent="0.3">
      <c r="A36" s="93">
        <v>31</v>
      </c>
      <c r="B36" s="267" t="s">
        <v>480</v>
      </c>
      <c r="C36" s="137">
        <v>105</v>
      </c>
      <c r="D36" s="137">
        <v>68</v>
      </c>
      <c r="F36" s="107"/>
    </row>
    <row r="37" spans="1:6" s="94" customFormat="1" ht="31.2" x14ac:dyDescent="0.3">
      <c r="A37" s="93">
        <v>32</v>
      </c>
      <c r="B37" s="267" t="s">
        <v>481</v>
      </c>
      <c r="C37" s="137">
        <v>105</v>
      </c>
      <c r="D37" s="137">
        <v>54</v>
      </c>
      <c r="F37" s="107"/>
    </row>
    <row r="38" spans="1:6" s="94" customFormat="1" x14ac:dyDescent="0.3">
      <c r="A38" s="93">
        <v>33</v>
      </c>
      <c r="B38" s="267" t="s">
        <v>482</v>
      </c>
      <c r="C38" s="137">
        <v>102</v>
      </c>
      <c r="D38" s="137">
        <v>66</v>
      </c>
      <c r="F38" s="107"/>
    </row>
    <row r="39" spans="1:6" s="94" customFormat="1" x14ac:dyDescent="0.3">
      <c r="A39" s="93">
        <v>34</v>
      </c>
      <c r="B39" s="267" t="s">
        <v>483</v>
      </c>
      <c r="C39" s="137">
        <v>97</v>
      </c>
      <c r="D39" s="137">
        <v>51</v>
      </c>
      <c r="F39" s="107"/>
    </row>
    <row r="40" spans="1:6" s="94" customFormat="1" x14ac:dyDescent="0.3">
      <c r="A40" s="93">
        <v>35</v>
      </c>
      <c r="B40" s="267" t="s">
        <v>484</v>
      </c>
      <c r="C40" s="137">
        <v>92</v>
      </c>
      <c r="D40" s="137">
        <v>72</v>
      </c>
      <c r="F40" s="107"/>
    </row>
    <row r="41" spans="1:6" s="94" customFormat="1" ht="31.2" x14ac:dyDescent="0.3">
      <c r="A41" s="93">
        <v>36</v>
      </c>
      <c r="B41" s="267" t="s">
        <v>485</v>
      </c>
      <c r="C41" s="137">
        <v>92</v>
      </c>
      <c r="D41" s="137">
        <v>51</v>
      </c>
      <c r="F41" s="107"/>
    </row>
    <row r="42" spans="1:6" x14ac:dyDescent="0.3">
      <c r="A42" s="93">
        <v>37</v>
      </c>
      <c r="B42" s="268" t="s">
        <v>486</v>
      </c>
      <c r="C42" s="269">
        <v>90</v>
      </c>
      <c r="D42" s="269">
        <v>53</v>
      </c>
      <c r="F42" s="107"/>
    </row>
    <row r="43" spans="1:6" x14ac:dyDescent="0.3">
      <c r="A43" s="93">
        <v>38</v>
      </c>
      <c r="B43" s="270" t="s">
        <v>487</v>
      </c>
      <c r="C43" s="269">
        <v>85</v>
      </c>
      <c r="D43" s="269">
        <v>49</v>
      </c>
      <c r="F43" s="107"/>
    </row>
    <row r="44" spans="1:6" x14ac:dyDescent="0.3">
      <c r="A44" s="93">
        <v>39</v>
      </c>
      <c r="B44" s="267" t="s">
        <v>488</v>
      </c>
      <c r="C44" s="269">
        <v>84</v>
      </c>
      <c r="D44" s="269">
        <v>48</v>
      </c>
      <c r="F44" s="107"/>
    </row>
    <row r="45" spans="1:6" x14ac:dyDescent="0.3">
      <c r="A45" s="93">
        <v>40</v>
      </c>
      <c r="B45" s="267" t="s">
        <v>489</v>
      </c>
      <c r="C45" s="269">
        <v>80</v>
      </c>
      <c r="D45" s="269">
        <v>42</v>
      </c>
      <c r="F45" s="107"/>
    </row>
    <row r="46" spans="1:6" x14ac:dyDescent="0.3">
      <c r="A46" s="93">
        <v>41</v>
      </c>
      <c r="B46" s="267" t="s">
        <v>490</v>
      </c>
      <c r="C46" s="269">
        <v>80</v>
      </c>
      <c r="D46" s="269">
        <v>50</v>
      </c>
      <c r="F46" s="107"/>
    </row>
    <row r="47" spans="1:6" x14ac:dyDescent="0.3">
      <c r="A47" s="93">
        <v>42</v>
      </c>
      <c r="B47" s="267" t="s">
        <v>491</v>
      </c>
      <c r="C47" s="269">
        <v>75</v>
      </c>
      <c r="D47" s="269">
        <v>42</v>
      </c>
      <c r="F47" s="107"/>
    </row>
    <row r="48" spans="1:6" ht="31.2" x14ac:dyDescent="0.3">
      <c r="A48" s="93">
        <v>43</v>
      </c>
      <c r="B48" s="271" t="s">
        <v>492</v>
      </c>
      <c r="C48" s="269">
        <v>70</v>
      </c>
      <c r="D48" s="269">
        <v>39</v>
      </c>
      <c r="F48" s="107"/>
    </row>
    <row r="49" spans="1:6" ht="31.2" x14ac:dyDescent="0.3">
      <c r="A49" s="93">
        <v>44</v>
      </c>
      <c r="B49" s="271" t="s">
        <v>493</v>
      </c>
      <c r="C49" s="269">
        <v>69</v>
      </c>
      <c r="D49" s="269">
        <v>30</v>
      </c>
      <c r="F49" s="107"/>
    </row>
    <row r="50" spans="1:6" x14ac:dyDescent="0.3">
      <c r="A50" s="93">
        <v>45</v>
      </c>
      <c r="B50" s="271" t="s">
        <v>494</v>
      </c>
      <c r="C50" s="269">
        <v>68</v>
      </c>
      <c r="D50" s="269">
        <v>43</v>
      </c>
      <c r="F50" s="107"/>
    </row>
    <row r="51" spans="1:6" x14ac:dyDescent="0.3">
      <c r="A51" s="93">
        <v>46</v>
      </c>
      <c r="B51" s="271" t="s">
        <v>495</v>
      </c>
      <c r="C51" s="269">
        <v>67</v>
      </c>
      <c r="D51" s="269">
        <v>31</v>
      </c>
      <c r="F51" s="107"/>
    </row>
    <row r="52" spans="1:6" ht="31.2" x14ac:dyDescent="0.3">
      <c r="A52" s="93">
        <v>47</v>
      </c>
      <c r="B52" s="271" t="s">
        <v>496</v>
      </c>
      <c r="C52" s="269">
        <v>67</v>
      </c>
      <c r="D52" s="269">
        <v>26</v>
      </c>
      <c r="F52" s="107"/>
    </row>
    <row r="53" spans="1:6" x14ac:dyDescent="0.3">
      <c r="A53" s="93">
        <v>48</v>
      </c>
      <c r="B53" s="271" t="s">
        <v>497</v>
      </c>
      <c r="C53" s="269">
        <v>64</v>
      </c>
      <c r="D53" s="269">
        <v>38</v>
      </c>
      <c r="F53" s="107"/>
    </row>
    <row r="54" spans="1:6" ht="31.2" x14ac:dyDescent="0.3">
      <c r="A54" s="93">
        <v>49</v>
      </c>
      <c r="B54" s="271" t="s">
        <v>498</v>
      </c>
      <c r="C54" s="269">
        <v>64</v>
      </c>
      <c r="D54" s="269">
        <v>31</v>
      </c>
      <c r="F54" s="107"/>
    </row>
    <row r="55" spans="1:6" ht="31.2" x14ac:dyDescent="0.3">
      <c r="A55" s="93">
        <v>50</v>
      </c>
      <c r="B55" s="270" t="s">
        <v>499</v>
      </c>
      <c r="C55" s="269">
        <v>64</v>
      </c>
      <c r="D55" s="269">
        <v>29</v>
      </c>
      <c r="F55" s="107"/>
    </row>
    <row r="56" spans="1:6" x14ac:dyDescent="0.3">
      <c r="F56" s="107"/>
    </row>
    <row r="57" spans="1:6" x14ac:dyDescent="0.3">
      <c r="F57" s="107"/>
    </row>
    <row r="58" spans="1:6" x14ac:dyDescent="0.3">
      <c r="F58" s="107"/>
    </row>
    <row r="59" spans="1:6" x14ac:dyDescent="0.3">
      <c r="F59" s="107"/>
    </row>
    <row r="60" spans="1:6" x14ac:dyDescent="0.3">
      <c r="F60" s="107"/>
    </row>
  </sheetData>
  <mergeCells count="3">
    <mergeCell ref="A1:D1"/>
    <mergeCell ref="B3:D3"/>
    <mergeCell ref="A2:D2"/>
  </mergeCells>
  <phoneticPr fontId="58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5"/>
  <sheetViews>
    <sheetView view="pageBreakPreview" zoomScale="90" zoomScaleSheetLayoutView="90" workbookViewId="0">
      <selection activeCell="C5" sqref="C5"/>
    </sheetView>
  </sheetViews>
  <sheetFormatPr defaultColWidth="9.109375" defaultRowHeight="15.6" x14ac:dyDescent="0.3"/>
  <cols>
    <col min="1" max="1" width="3.109375" style="90" customWidth="1"/>
    <col min="2" max="2" width="64.5546875" style="95" customWidth="1"/>
    <col min="3" max="3" width="18.5546875" style="91" customWidth="1"/>
    <col min="4" max="4" width="16.109375" style="91" customWidth="1"/>
    <col min="5" max="16384" width="9.109375" style="91"/>
  </cols>
  <sheetData>
    <row r="1" spans="1:6" ht="20.399999999999999" x14ac:dyDescent="0.3">
      <c r="A1" s="340" t="s">
        <v>291</v>
      </c>
      <c r="B1" s="340"/>
      <c r="C1" s="340"/>
      <c r="D1" s="340"/>
    </row>
    <row r="2" spans="1:6" ht="20.399999999999999" x14ac:dyDescent="0.3">
      <c r="A2" s="340" t="s">
        <v>217</v>
      </c>
      <c r="B2" s="340"/>
      <c r="C2" s="340"/>
      <c r="D2" s="340"/>
    </row>
    <row r="3" spans="1:6" ht="20.25" customHeight="1" x14ac:dyDescent="0.3">
      <c r="B3" s="340" t="s">
        <v>89</v>
      </c>
      <c r="C3" s="340"/>
      <c r="D3" s="340"/>
    </row>
    <row r="5" spans="1:6" s="92" customFormat="1" ht="35.4" customHeight="1" x14ac:dyDescent="0.3">
      <c r="A5" s="208"/>
      <c r="B5" s="251" t="s">
        <v>90</v>
      </c>
      <c r="C5" s="252" t="s">
        <v>449</v>
      </c>
      <c r="D5" s="254" t="s">
        <v>440</v>
      </c>
    </row>
    <row r="6" spans="1:6" x14ac:dyDescent="0.3">
      <c r="A6" s="93">
        <v>1</v>
      </c>
      <c r="B6" s="267" t="s">
        <v>451</v>
      </c>
      <c r="C6" s="137">
        <v>1531</v>
      </c>
      <c r="D6" s="137">
        <v>965</v>
      </c>
      <c r="F6" s="107"/>
    </row>
    <row r="7" spans="1:6" ht="31.2" x14ac:dyDescent="0.3">
      <c r="A7" s="93">
        <v>2</v>
      </c>
      <c r="B7" s="267" t="s">
        <v>450</v>
      </c>
      <c r="C7" s="137">
        <v>1097</v>
      </c>
      <c r="D7" s="137">
        <v>507</v>
      </c>
      <c r="F7" s="107"/>
    </row>
    <row r="8" spans="1:6" x14ac:dyDescent="0.3">
      <c r="A8" s="93">
        <v>3</v>
      </c>
      <c r="B8" s="267" t="s">
        <v>452</v>
      </c>
      <c r="C8" s="137">
        <v>716</v>
      </c>
      <c r="D8" s="137">
        <v>272</v>
      </c>
      <c r="F8" s="107"/>
    </row>
    <row r="9" spans="1:6" s="94" customFormat="1" ht="31.2" x14ac:dyDescent="0.3">
      <c r="A9" s="93">
        <v>4</v>
      </c>
      <c r="B9" s="267" t="s">
        <v>454</v>
      </c>
      <c r="C9" s="137">
        <v>698</v>
      </c>
      <c r="D9" s="137">
        <v>357</v>
      </c>
      <c r="F9" s="107"/>
    </row>
    <row r="10" spans="1:6" s="94" customFormat="1" ht="31.2" x14ac:dyDescent="0.3">
      <c r="A10" s="93">
        <v>5</v>
      </c>
      <c r="B10" s="267" t="s">
        <v>453</v>
      </c>
      <c r="C10" s="137">
        <v>305</v>
      </c>
      <c r="D10" s="137">
        <v>80</v>
      </c>
      <c r="F10" s="107"/>
    </row>
    <row r="11" spans="1:6" s="94" customFormat="1" x14ac:dyDescent="0.3">
      <c r="A11" s="93">
        <v>6</v>
      </c>
      <c r="B11" s="267" t="s">
        <v>456</v>
      </c>
      <c r="C11" s="137">
        <v>298</v>
      </c>
      <c r="D11" s="137">
        <v>208</v>
      </c>
      <c r="F11" s="107"/>
    </row>
    <row r="12" spans="1:6" s="94" customFormat="1" x14ac:dyDescent="0.3">
      <c r="A12" s="93">
        <v>7</v>
      </c>
      <c r="B12" s="267" t="s">
        <v>457</v>
      </c>
      <c r="C12" s="137">
        <v>272</v>
      </c>
      <c r="D12" s="137">
        <v>129</v>
      </c>
      <c r="F12" s="107"/>
    </row>
    <row r="13" spans="1:6" s="94" customFormat="1" x14ac:dyDescent="0.3">
      <c r="A13" s="93">
        <v>8</v>
      </c>
      <c r="B13" s="267" t="s">
        <v>458</v>
      </c>
      <c r="C13" s="137">
        <v>255</v>
      </c>
      <c r="D13" s="137">
        <v>148</v>
      </c>
      <c r="F13" s="107"/>
    </row>
    <row r="14" spans="1:6" s="94" customFormat="1" x14ac:dyDescent="0.3">
      <c r="A14" s="93">
        <v>9</v>
      </c>
      <c r="B14" s="267" t="s">
        <v>462</v>
      </c>
      <c r="C14" s="137">
        <v>201</v>
      </c>
      <c r="D14" s="137">
        <v>81</v>
      </c>
      <c r="F14" s="107"/>
    </row>
    <row r="15" spans="1:6" s="94" customFormat="1" x14ac:dyDescent="0.3">
      <c r="A15" s="93">
        <v>10</v>
      </c>
      <c r="B15" s="267" t="s">
        <v>459</v>
      </c>
      <c r="C15" s="137">
        <v>175</v>
      </c>
      <c r="D15" s="137">
        <v>84</v>
      </c>
      <c r="F15" s="107"/>
    </row>
    <row r="16" spans="1:6" s="94" customFormat="1" ht="31.2" x14ac:dyDescent="0.3">
      <c r="A16" s="93">
        <v>11</v>
      </c>
      <c r="B16" s="267" t="s">
        <v>463</v>
      </c>
      <c r="C16" s="137">
        <v>170</v>
      </c>
      <c r="D16" s="137">
        <v>65</v>
      </c>
      <c r="F16" s="107"/>
    </row>
    <row r="17" spans="1:6" s="94" customFormat="1" x14ac:dyDescent="0.3">
      <c r="A17" s="93">
        <v>12</v>
      </c>
      <c r="B17" s="267" t="s">
        <v>460</v>
      </c>
      <c r="C17" s="137">
        <v>144</v>
      </c>
      <c r="D17" s="137">
        <v>75</v>
      </c>
      <c r="F17" s="107"/>
    </row>
    <row r="18" spans="1:6" s="94" customFormat="1" x14ac:dyDescent="0.3">
      <c r="A18" s="93">
        <v>13</v>
      </c>
      <c r="B18" s="267" t="s">
        <v>470</v>
      </c>
      <c r="C18" s="137">
        <v>109</v>
      </c>
      <c r="D18" s="137">
        <v>64</v>
      </c>
      <c r="F18" s="107"/>
    </row>
    <row r="19" spans="1:6" s="94" customFormat="1" x14ac:dyDescent="0.3">
      <c r="A19" s="93">
        <v>14</v>
      </c>
      <c r="B19" s="267" t="s">
        <v>461</v>
      </c>
      <c r="C19" s="137">
        <v>108</v>
      </c>
      <c r="D19" s="137">
        <v>62</v>
      </c>
      <c r="F19" s="107"/>
    </row>
    <row r="20" spans="1:6" s="94" customFormat="1" ht="31.2" x14ac:dyDescent="0.3">
      <c r="A20" s="93">
        <v>15</v>
      </c>
      <c r="B20" s="267" t="s">
        <v>475</v>
      </c>
      <c r="C20" s="137">
        <v>95</v>
      </c>
      <c r="D20" s="137">
        <v>54</v>
      </c>
      <c r="F20" s="107"/>
    </row>
    <row r="21" spans="1:6" s="94" customFormat="1" ht="31.2" x14ac:dyDescent="0.3">
      <c r="A21" s="93">
        <v>16</v>
      </c>
      <c r="B21" s="267" t="s">
        <v>466</v>
      </c>
      <c r="C21" s="137">
        <v>93</v>
      </c>
      <c r="D21" s="137">
        <v>62</v>
      </c>
      <c r="F21" s="107"/>
    </row>
    <row r="22" spans="1:6" s="94" customFormat="1" ht="31.2" x14ac:dyDescent="0.3">
      <c r="A22" s="93">
        <v>17</v>
      </c>
      <c r="B22" s="267" t="s">
        <v>481</v>
      </c>
      <c r="C22" s="137">
        <v>92</v>
      </c>
      <c r="D22" s="137">
        <v>46</v>
      </c>
      <c r="F22" s="107"/>
    </row>
    <row r="23" spans="1:6" s="94" customFormat="1" x14ac:dyDescent="0.3">
      <c r="A23" s="93">
        <v>18</v>
      </c>
      <c r="B23" s="267" t="s">
        <v>480</v>
      </c>
      <c r="C23" s="137">
        <v>85</v>
      </c>
      <c r="D23" s="137">
        <v>51</v>
      </c>
      <c r="F23" s="107"/>
    </row>
    <row r="24" spans="1:6" s="94" customFormat="1" ht="31.2" x14ac:dyDescent="0.3">
      <c r="A24" s="93">
        <v>19</v>
      </c>
      <c r="B24" s="267" t="s">
        <v>485</v>
      </c>
      <c r="C24" s="137">
        <v>83</v>
      </c>
      <c r="D24" s="137">
        <v>43</v>
      </c>
      <c r="F24" s="107"/>
    </row>
    <row r="25" spans="1:6" s="94" customFormat="1" x14ac:dyDescent="0.3">
      <c r="A25" s="93">
        <v>20</v>
      </c>
      <c r="B25" s="267" t="s">
        <v>467</v>
      </c>
      <c r="C25" s="137">
        <v>82</v>
      </c>
      <c r="D25" s="137">
        <v>42</v>
      </c>
      <c r="F25" s="107"/>
    </row>
    <row r="26" spans="1:6" s="94" customFormat="1" x14ac:dyDescent="0.3">
      <c r="A26" s="93">
        <v>21</v>
      </c>
      <c r="B26" s="267" t="s">
        <v>465</v>
      </c>
      <c r="C26" s="137">
        <v>80</v>
      </c>
      <c r="D26" s="137">
        <v>38</v>
      </c>
      <c r="F26" s="107"/>
    </row>
    <row r="27" spans="1:6" s="94" customFormat="1" x14ac:dyDescent="0.3">
      <c r="A27" s="93">
        <v>22</v>
      </c>
      <c r="B27" s="267" t="s">
        <v>469</v>
      </c>
      <c r="C27" s="137">
        <v>78</v>
      </c>
      <c r="D27" s="137">
        <v>42</v>
      </c>
      <c r="F27" s="107"/>
    </row>
    <row r="28" spans="1:6" s="94" customFormat="1" x14ac:dyDescent="0.3">
      <c r="A28" s="93">
        <v>23</v>
      </c>
      <c r="B28" s="267" t="s">
        <v>471</v>
      </c>
      <c r="C28" s="137">
        <v>78</v>
      </c>
      <c r="D28" s="137">
        <v>33</v>
      </c>
      <c r="F28" s="107"/>
    </row>
    <row r="29" spans="1:6" s="94" customFormat="1" x14ac:dyDescent="0.3">
      <c r="A29" s="93">
        <v>24</v>
      </c>
      <c r="B29" s="267" t="s">
        <v>482</v>
      </c>
      <c r="C29" s="137">
        <v>77</v>
      </c>
      <c r="D29" s="137">
        <v>51</v>
      </c>
      <c r="F29" s="107"/>
    </row>
    <row r="30" spans="1:6" s="94" customFormat="1" x14ac:dyDescent="0.3">
      <c r="A30" s="93">
        <v>25</v>
      </c>
      <c r="B30" s="267" t="s">
        <v>473</v>
      </c>
      <c r="C30" s="137">
        <v>73</v>
      </c>
      <c r="D30" s="137">
        <v>28</v>
      </c>
      <c r="F30" s="107"/>
    </row>
    <row r="31" spans="1:6" s="94" customFormat="1" x14ac:dyDescent="0.3">
      <c r="A31" s="93">
        <v>26</v>
      </c>
      <c r="B31" s="267" t="s">
        <v>487</v>
      </c>
      <c r="C31" s="137">
        <v>69</v>
      </c>
      <c r="D31" s="137">
        <v>41</v>
      </c>
      <c r="F31" s="107"/>
    </row>
    <row r="32" spans="1:6" s="94" customFormat="1" x14ac:dyDescent="0.3">
      <c r="A32" s="93">
        <v>27</v>
      </c>
      <c r="B32" s="267" t="s">
        <v>472</v>
      </c>
      <c r="C32" s="137">
        <v>61</v>
      </c>
      <c r="D32" s="137">
        <v>32</v>
      </c>
      <c r="F32" s="107"/>
    </row>
    <row r="33" spans="1:6" s="94" customFormat="1" x14ac:dyDescent="0.3">
      <c r="A33" s="93">
        <v>28</v>
      </c>
      <c r="B33" s="267" t="s">
        <v>495</v>
      </c>
      <c r="C33" s="137">
        <v>61</v>
      </c>
      <c r="D33" s="137">
        <v>28</v>
      </c>
      <c r="F33" s="107"/>
    </row>
    <row r="34" spans="1:6" s="94" customFormat="1" x14ac:dyDescent="0.3">
      <c r="A34" s="93">
        <v>29</v>
      </c>
      <c r="B34" s="267" t="s">
        <v>468</v>
      </c>
      <c r="C34" s="137">
        <v>55</v>
      </c>
      <c r="D34" s="137">
        <v>29</v>
      </c>
      <c r="F34" s="107"/>
    </row>
    <row r="35" spans="1:6" s="94" customFormat="1" ht="31.2" x14ac:dyDescent="0.3">
      <c r="A35" s="93">
        <v>30</v>
      </c>
      <c r="B35" s="267" t="s">
        <v>499</v>
      </c>
      <c r="C35" s="137">
        <v>54</v>
      </c>
      <c r="D35" s="137">
        <v>23</v>
      </c>
      <c r="F35" s="107"/>
    </row>
    <row r="36" spans="1:6" s="94" customFormat="1" ht="31.2" x14ac:dyDescent="0.3">
      <c r="A36" s="93">
        <v>31</v>
      </c>
      <c r="B36" s="267" t="s">
        <v>500</v>
      </c>
      <c r="C36" s="137">
        <v>54</v>
      </c>
      <c r="D36" s="137">
        <v>30</v>
      </c>
      <c r="F36" s="107"/>
    </row>
    <row r="37" spans="1:6" s="94" customFormat="1" x14ac:dyDescent="0.3">
      <c r="A37" s="93">
        <v>32</v>
      </c>
      <c r="B37" s="267" t="s">
        <v>490</v>
      </c>
      <c r="C37" s="137">
        <v>52</v>
      </c>
      <c r="D37" s="137">
        <v>33</v>
      </c>
      <c r="F37" s="107"/>
    </row>
    <row r="38" spans="1:6" s="94" customFormat="1" x14ac:dyDescent="0.3">
      <c r="A38" s="93">
        <v>33</v>
      </c>
      <c r="B38" s="267" t="s">
        <v>479</v>
      </c>
      <c r="C38" s="137">
        <v>50</v>
      </c>
      <c r="D38" s="137">
        <v>23</v>
      </c>
      <c r="F38" s="107"/>
    </row>
    <row r="39" spans="1:6" s="94" customFormat="1" x14ac:dyDescent="0.3">
      <c r="A39" s="93">
        <v>34</v>
      </c>
      <c r="B39" s="267" t="s">
        <v>489</v>
      </c>
      <c r="C39" s="137">
        <v>50</v>
      </c>
      <c r="D39" s="137">
        <v>27</v>
      </c>
      <c r="F39" s="107"/>
    </row>
    <row r="40" spans="1:6" s="94" customFormat="1" x14ac:dyDescent="0.3">
      <c r="A40" s="93">
        <v>35</v>
      </c>
      <c r="B40" s="267" t="s">
        <v>491</v>
      </c>
      <c r="C40" s="137">
        <v>50</v>
      </c>
      <c r="D40" s="137">
        <v>25</v>
      </c>
      <c r="F40" s="107"/>
    </row>
    <row r="41" spans="1:6" s="94" customFormat="1" ht="31.2" x14ac:dyDescent="0.3">
      <c r="A41" s="93">
        <v>36</v>
      </c>
      <c r="B41" s="267" t="s">
        <v>496</v>
      </c>
      <c r="C41" s="137">
        <v>50</v>
      </c>
      <c r="D41" s="137">
        <v>15</v>
      </c>
      <c r="F41" s="107"/>
    </row>
    <row r="42" spans="1:6" ht="31.2" x14ac:dyDescent="0.3">
      <c r="A42" s="93">
        <v>37</v>
      </c>
      <c r="B42" s="268" t="s">
        <v>501</v>
      </c>
      <c r="C42" s="269">
        <v>49</v>
      </c>
      <c r="D42" s="269">
        <v>23</v>
      </c>
      <c r="F42" s="107"/>
    </row>
    <row r="43" spans="1:6" x14ac:dyDescent="0.3">
      <c r="A43" s="93">
        <v>38</v>
      </c>
      <c r="B43" s="270" t="s">
        <v>502</v>
      </c>
      <c r="C43" s="269">
        <v>48</v>
      </c>
      <c r="D43" s="269">
        <v>18</v>
      </c>
      <c r="F43" s="107"/>
    </row>
    <row r="44" spans="1:6" x14ac:dyDescent="0.3">
      <c r="A44" s="93">
        <v>39</v>
      </c>
      <c r="B44" s="267" t="s">
        <v>455</v>
      </c>
      <c r="C44" s="269">
        <v>47</v>
      </c>
      <c r="D44" s="269">
        <v>25</v>
      </c>
      <c r="F44" s="107"/>
    </row>
    <row r="45" spans="1:6" x14ac:dyDescent="0.3">
      <c r="A45" s="93">
        <v>40</v>
      </c>
      <c r="B45" s="267" t="s">
        <v>503</v>
      </c>
      <c r="C45" s="269">
        <v>47</v>
      </c>
      <c r="D45" s="269">
        <v>24</v>
      </c>
      <c r="F45" s="107"/>
    </row>
    <row r="46" spans="1:6" x14ac:dyDescent="0.3">
      <c r="A46" s="93">
        <v>41</v>
      </c>
      <c r="B46" s="267" t="s">
        <v>464</v>
      </c>
      <c r="C46" s="269">
        <v>42</v>
      </c>
      <c r="D46" s="269">
        <v>25</v>
      </c>
      <c r="F46" s="107"/>
    </row>
    <row r="47" spans="1:6" x14ac:dyDescent="0.3">
      <c r="A47" s="93">
        <v>42</v>
      </c>
      <c r="B47" s="267" t="s">
        <v>476</v>
      </c>
      <c r="C47" s="269">
        <v>41</v>
      </c>
      <c r="D47" s="269">
        <v>27</v>
      </c>
      <c r="F47" s="107"/>
    </row>
    <row r="48" spans="1:6" x14ac:dyDescent="0.3">
      <c r="A48" s="93">
        <v>43</v>
      </c>
      <c r="B48" s="271" t="s">
        <v>488</v>
      </c>
      <c r="C48" s="269">
        <v>41</v>
      </c>
      <c r="D48" s="269">
        <v>22</v>
      </c>
      <c r="F48" s="107"/>
    </row>
    <row r="49" spans="1:6" x14ac:dyDescent="0.3">
      <c r="A49" s="93">
        <v>44</v>
      </c>
      <c r="B49" s="271" t="s">
        <v>504</v>
      </c>
      <c r="C49" s="269">
        <v>41</v>
      </c>
      <c r="D49" s="269">
        <v>27</v>
      </c>
      <c r="F49" s="107"/>
    </row>
    <row r="50" spans="1:6" x14ac:dyDescent="0.3">
      <c r="A50" s="93">
        <v>45</v>
      </c>
      <c r="B50" s="271" t="s">
        <v>484</v>
      </c>
      <c r="C50" s="269">
        <v>40</v>
      </c>
      <c r="D50" s="269">
        <v>32</v>
      </c>
      <c r="F50" s="107"/>
    </row>
    <row r="51" spans="1:6" x14ac:dyDescent="0.3">
      <c r="A51" s="93">
        <v>46</v>
      </c>
      <c r="B51" s="271" t="s">
        <v>505</v>
      </c>
      <c r="C51" s="269">
        <v>40</v>
      </c>
      <c r="D51" s="269">
        <v>15</v>
      </c>
      <c r="F51" s="107"/>
    </row>
    <row r="52" spans="1:6" ht="31.2" x14ac:dyDescent="0.3">
      <c r="A52" s="93">
        <v>47</v>
      </c>
      <c r="B52" s="271" t="s">
        <v>506</v>
      </c>
      <c r="C52" s="269">
        <v>39</v>
      </c>
      <c r="D52" s="269">
        <v>21</v>
      </c>
      <c r="F52" s="107"/>
    </row>
    <row r="53" spans="1:6" x14ac:dyDescent="0.3">
      <c r="A53" s="93">
        <v>48</v>
      </c>
      <c r="B53" s="271" t="s">
        <v>507</v>
      </c>
      <c r="C53" s="269">
        <v>38</v>
      </c>
      <c r="D53" s="269">
        <v>21</v>
      </c>
      <c r="F53" s="107"/>
    </row>
    <row r="54" spans="1:6" x14ac:dyDescent="0.3">
      <c r="A54" s="93">
        <v>49</v>
      </c>
      <c r="B54" s="271" t="s">
        <v>483</v>
      </c>
      <c r="C54" s="269">
        <v>37</v>
      </c>
      <c r="D54" s="269">
        <v>22</v>
      </c>
      <c r="F54" s="107"/>
    </row>
    <row r="55" spans="1:6" x14ac:dyDescent="0.3">
      <c r="A55" s="93">
        <v>50</v>
      </c>
      <c r="B55" s="270" t="s">
        <v>508</v>
      </c>
      <c r="C55" s="269">
        <v>37</v>
      </c>
      <c r="D55" s="269">
        <v>29</v>
      </c>
      <c r="F55" s="107"/>
    </row>
  </sheetData>
  <mergeCells count="3">
    <mergeCell ref="A1:D1"/>
    <mergeCell ref="B3:D3"/>
    <mergeCell ref="A2:D2"/>
  </mergeCells>
  <phoneticPr fontId="58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5"/>
  <sheetViews>
    <sheetView view="pageBreakPreview" zoomScale="90" zoomScaleSheetLayoutView="90" workbookViewId="0">
      <selection activeCell="C5" sqref="C5"/>
    </sheetView>
  </sheetViews>
  <sheetFormatPr defaultColWidth="9.109375" defaultRowHeight="15.6" x14ac:dyDescent="0.3"/>
  <cols>
    <col min="1" max="1" width="3.109375" style="90" customWidth="1"/>
    <col min="2" max="2" width="64.5546875" style="95" customWidth="1"/>
    <col min="3" max="3" width="19" style="91" customWidth="1"/>
    <col min="4" max="4" width="16" style="91" customWidth="1"/>
    <col min="5" max="16384" width="9.109375" style="91"/>
  </cols>
  <sheetData>
    <row r="1" spans="1:6" ht="20.399999999999999" x14ac:dyDescent="0.3">
      <c r="A1" s="340" t="s">
        <v>290</v>
      </c>
      <c r="B1" s="340"/>
      <c r="C1" s="340"/>
      <c r="D1" s="340"/>
    </row>
    <row r="2" spans="1:6" ht="20.399999999999999" x14ac:dyDescent="0.3">
      <c r="A2" s="340" t="s">
        <v>217</v>
      </c>
      <c r="B2" s="340"/>
      <c r="C2" s="340"/>
      <c r="D2" s="340"/>
    </row>
    <row r="3" spans="1:6" ht="20.25" customHeight="1" x14ac:dyDescent="0.3">
      <c r="B3" s="340" t="s">
        <v>89</v>
      </c>
      <c r="C3" s="340"/>
      <c r="D3" s="340"/>
    </row>
    <row r="4" spans="1:6" ht="9.75" customHeight="1" x14ac:dyDescent="0.3"/>
    <row r="5" spans="1:6" s="92" customFormat="1" ht="35.4" customHeight="1" x14ac:dyDescent="0.3">
      <c r="A5" s="208"/>
      <c r="B5" s="251" t="s">
        <v>90</v>
      </c>
      <c r="C5" s="252" t="s">
        <v>449</v>
      </c>
      <c r="D5" s="254" t="s">
        <v>415</v>
      </c>
    </row>
    <row r="6" spans="1:6" ht="31.2" x14ac:dyDescent="0.3">
      <c r="A6" s="93">
        <v>1</v>
      </c>
      <c r="B6" s="267" t="s">
        <v>450</v>
      </c>
      <c r="C6" s="137">
        <v>2791</v>
      </c>
      <c r="D6" s="137">
        <v>563</v>
      </c>
      <c r="F6" s="107"/>
    </row>
    <row r="7" spans="1:6" x14ac:dyDescent="0.3">
      <c r="A7" s="93">
        <v>2</v>
      </c>
      <c r="B7" s="267" t="s">
        <v>451</v>
      </c>
      <c r="C7" s="137">
        <v>626</v>
      </c>
      <c r="D7" s="137">
        <v>414</v>
      </c>
      <c r="F7" s="107"/>
    </row>
    <row r="8" spans="1:6" ht="31.2" x14ac:dyDescent="0.3">
      <c r="A8" s="93">
        <v>3</v>
      </c>
      <c r="B8" s="267" t="s">
        <v>453</v>
      </c>
      <c r="C8" s="137">
        <v>553</v>
      </c>
      <c r="D8" s="137">
        <v>56</v>
      </c>
      <c r="F8" s="107"/>
    </row>
    <row r="9" spans="1:6" s="94" customFormat="1" x14ac:dyDescent="0.3">
      <c r="A9" s="93">
        <v>4</v>
      </c>
      <c r="B9" s="267" t="s">
        <v>455</v>
      </c>
      <c r="C9" s="137">
        <v>536</v>
      </c>
      <c r="D9" s="137">
        <v>309</v>
      </c>
      <c r="F9" s="107"/>
    </row>
    <row r="10" spans="1:6" s="94" customFormat="1" x14ac:dyDescent="0.3">
      <c r="A10" s="93">
        <v>5</v>
      </c>
      <c r="B10" s="267" t="s">
        <v>464</v>
      </c>
      <c r="C10" s="137">
        <v>163</v>
      </c>
      <c r="D10" s="137">
        <v>82</v>
      </c>
      <c r="F10" s="107"/>
    </row>
    <row r="11" spans="1:6" s="94" customFormat="1" x14ac:dyDescent="0.3">
      <c r="A11" s="93">
        <v>6</v>
      </c>
      <c r="B11" s="267" t="s">
        <v>452</v>
      </c>
      <c r="C11" s="137">
        <v>161</v>
      </c>
      <c r="D11" s="137">
        <v>76</v>
      </c>
      <c r="F11" s="107"/>
    </row>
    <row r="12" spans="1:6" s="94" customFormat="1" ht="31.2" x14ac:dyDescent="0.3">
      <c r="A12" s="93">
        <v>7</v>
      </c>
      <c r="B12" s="267" t="s">
        <v>454</v>
      </c>
      <c r="C12" s="137">
        <v>143</v>
      </c>
      <c r="D12" s="137">
        <v>73</v>
      </c>
      <c r="F12" s="107"/>
    </row>
    <row r="13" spans="1:6" s="94" customFormat="1" x14ac:dyDescent="0.3">
      <c r="A13" s="93">
        <v>8</v>
      </c>
      <c r="B13" s="267" t="s">
        <v>461</v>
      </c>
      <c r="C13" s="137">
        <v>137</v>
      </c>
      <c r="D13" s="137">
        <v>70</v>
      </c>
      <c r="F13" s="107"/>
    </row>
    <row r="14" spans="1:6" s="94" customFormat="1" x14ac:dyDescent="0.3">
      <c r="A14" s="93">
        <v>9</v>
      </c>
      <c r="B14" s="267" t="s">
        <v>465</v>
      </c>
      <c r="C14" s="137">
        <v>117</v>
      </c>
      <c r="D14" s="137">
        <v>42</v>
      </c>
      <c r="F14" s="107"/>
    </row>
    <row r="15" spans="1:6" s="94" customFormat="1" x14ac:dyDescent="0.3">
      <c r="A15" s="93">
        <v>10</v>
      </c>
      <c r="B15" s="267" t="s">
        <v>468</v>
      </c>
      <c r="C15" s="137">
        <v>111</v>
      </c>
      <c r="D15" s="137">
        <v>60</v>
      </c>
      <c r="F15" s="107"/>
    </row>
    <row r="16" spans="1:6" s="94" customFormat="1" x14ac:dyDescent="0.3">
      <c r="A16" s="93">
        <v>11</v>
      </c>
      <c r="B16" s="267" t="s">
        <v>478</v>
      </c>
      <c r="C16" s="137">
        <v>106</v>
      </c>
      <c r="D16" s="137">
        <v>34</v>
      </c>
      <c r="F16" s="107"/>
    </row>
    <row r="17" spans="1:6" s="94" customFormat="1" x14ac:dyDescent="0.3">
      <c r="A17" s="93">
        <v>12</v>
      </c>
      <c r="B17" s="267" t="s">
        <v>460</v>
      </c>
      <c r="C17" s="137">
        <v>102</v>
      </c>
      <c r="D17" s="137">
        <v>31</v>
      </c>
      <c r="F17" s="107"/>
    </row>
    <row r="18" spans="1:6" s="94" customFormat="1" x14ac:dyDescent="0.3">
      <c r="A18" s="93">
        <v>13</v>
      </c>
      <c r="B18" s="267" t="s">
        <v>459</v>
      </c>
      <c r="C18" s="137">
        <v>97</v>
      </c>
      <c r="D18" s="137">
        <v>77</v>
      </c>
      <c r="F18" s="107"/>
    </row>
    <row r="19" spans="1:6" s="94" customFormat="1" x14ac:dyDescent="0.3">
      <c r="A19" s="93">
        <v>14</v>
      </c>
      <c r="B19" s="267" t="s">
        <v>467</v>
      </c>
      <c r="C19" s="137">
        <v>88</v>
      </c>
      <c r="D19" s="137">
        <v>45</v>
      </c>
      <c r="F19" s="107"/>
    </row>
    <row r="20" spans="1:6" s="94" customFormat="1" ht="31.2" x14ac:dyDescent="0.3">
      <c r="A20" s="93">
        <v>15</v>
      </c>
      <c r="B20" s="267" t="s">
        <v>466</v>
      </c>
      <c r="C20" s="137">
        <v>86</v>
      </c>
      <c r="D20" s="137">
        <v>47</v>
      </c>
      <c r="F20" s="107"/>
    </row>
    <row r="21" spans="1:6" s="94" customFormat="1" x14ac:dyDescent="0.3">
      <c r="A21" s="93">
        <v>16</v>
      </c>
      <c r="B21" s="267" t="s">
        <v>474</v>
      </c>
      <c r="C21" s="137">
        <v>85</v>
      </c>
      <c r="D21" s="137">
        <v>43</v>
      </c>
      <c r="F21" s="107"/>
    </row>
    <row r="22" spans="1:6" s="94" customFormat="1" x14ac:dyDescent="0.3">
      <c r="A22" s="93">
        <v>17</v>
      </c>
      <c r="B22" s="267" t="s">
        <v>477</v>
      </c>
      <c r="C22" s="137">
        <v>84</v>
      </c>
      <c r="D22" s="137">
        <v>40</v>
      </c>
      <c r="F22" s="107"/>
    </row>
    <row r="23" spans="1:6" s="94" customFormat="1" x14ac:dyDescent="0.3">
      <c r="A23" s="93">
        <v>18</v>
      </c>
      <c r="B23" s="267" t="s">
        <v>486</v>
      </c>
      <c r="C23" s="137">
        <v>84</v>
      </c>
      <c r="D23" s="137">
        <v>48</v>
      </c>
      <c r="F23" s="107"/>
    </row>
    <row r="24" spans="1:6" s="94" customFormat="1" x14ac:dyDescent="0.3">
      <c r="A24" s="93">
        <v>19</v>
      </c>
      <c r="B24" s="267" t="s">
        <v>469</v>
      </c>
      <c r="C24" s="137">
        <v>78</v>
      </c>
      <c r="D24" s="137">
        <v>32</v>
      </c>
      <c r="F24" s="107"/>
    </row>
    <row r="25" spans="1:6" s="94" customFormat="1" x14ac:dyDescent="0.3">
      <c r="A25" s="93">
        <v>20</v>
      </c>
      <c r="B25" s="267" t="s">
        <v>476</v>
      </c>
      <c r="C25" s="137">
        <v>74</v>
      </c>
      <c r="D25" s="137">
        <v>47</v>
      </c>
      <c r="F25" s="107"/>
    </row>
    <row r="26" spans="1:6" s="94" customFormat="1" x14ac:dyDescent="0.3">
      <c r="A26" s="93">
        <v>21</v>
      </c>
      <c r="B26" s="267" t="s">
        <v>472</v>
      </c>
      <c r="C26" s="137">
        <v>63</v>
      </c>
      <c r="D26" s="137">
        <v>43</v>
      </c>
      <c r="F26" s="107"/>
    </row>
    <row r="27" spans="1:6" s="94" customFormat="1" x14ac:dyDescent="0.3">
      <c r="A27" s="93">
        <v>22</v>
      </c>
      <c r="B27" s="267" t="s">
        <v>479</v>
      </c>
      <c r="C27" s="137">
        <v>60</v>
      </c>
      <c r="D27" s="137">
        <v>17</v>
      </c>
      <c r="F27" s="107"/>
    </row>
    <row r="28" spans="1:6" s="94" customFormat="1" x14ac:dyDescent="0.3">
      <c r="A28" s="93">
        <v>23</v>
      </c>
      <c r="B28" s="267" t="s">
        <v>483</v>
      </c>
      <c r="C28" s="137">
        <v>60</v>
      </c>
      <c r="D28" s="137">
        <v>29</v>
      </c>
      <c r="F28" s="107"/>
    </row>
    <row r="29" spans="1:6" s="94" customFormat="1" x14ac:dyDescent="0.3">
      <c r="A29" s="93">
        <v>24</v>
      </c>
      <c r="B29" s="267" t="s">
        <v>509</v>
      </c>
      <c r="C29" s="137">
        <v>55</v>
      </c>
      <c r="D29" s="137">
        <v>26</v>
      </c>
      <c r="F29" s="107"/>
    </row>
    <row r="30" spans="1:6" s="94" customFormat="1" x14ac:dyDescent="0.3">
      <c r="A30" s="93">
        <v>25</v>
      </c>
      <c r="B30" s="267" t="s">
        <v>457</v>
      </c>
      <c r="C30" s="137">
        <v>53</v>
      </c>
      <c r="D30" s="137">
        <v>19</v>
      </c>
      <c r="F30" s="107"/>
    </row>
    <row r="31" spans="1:6" s="94" customFormat="1" x14ac:dyDescent="0.3">
      <c r="A31" s="93">
        <v>26</v>
      </c>
      <c r="B31" s="267" t="s">
        <v>484</v>
      </c>
      <c r="C31" s="137">
        <v>52</v>
      </c>
      <c r="D31" s="137">
        <v>40</v>
      </c>
      <c r="F31" s="107"/>
    </row>
    <row r="32" spans="1:6" s="94" customFormat="1" x14ac:dyDescent="0.3">
      <c r="A32" s="93">
        <v>27</v>
      </c>
      <c r="B32" s="267" t="s">
        <v>471</v>
      </c>
      <c r="C32" s="137">
        <v>49</v>
      </c>
      <c r="D32" s="137">
        <v>16</v>
      </c>
      <c r="F32" s="107"/>
    </row>
    <row r="33" spans="1:6" s="94" customFormat="1" x14ac:dyDescent="0.3">
      <c r="A33" s="93">
        <v>28</v>
      </c>
      <c r="B33" s="267" t="s">
        <v>473</v>
      </c>
      <c r="C33" s="137">
        <v>49</v>
      </c>
      <c r="D33" s="137">
        <v>21</v>
      </c>
      <c r="F33" s="107"/>
    </row>
    <row r="34" spans="1:6" s="94" customFormat="1" x14ac:dyDescent="0.3">
      <c r="A34" s="93">
        <v>29</v>
      </c>
      <c r="B34" s="267" t="s">
        <v>458</v>
      </c>
      <c r="C34" s="137">
        <v>46</v>
      </c>
      <c r="D34" s="137">
        <v>23</v>
      </c>
      <c r="F34" s="107"/>
    </row>
    <row r="35" spans="1:6" s="94" customFormat="1" x14ac:dyDescent="0.3">
      <c r="A35" s="93">
        <v>30</v>
      </c>
      <c r="B35" s="267" t="s">
        <v>470</v>
      </c>
      <c r="C35" s="137">
        <v>46</v>
      </c>
      <c r="D35" s="137">
        <v>35</v>
      </c>
      <c r="F35" s="107"/>
    </row>
    <row r="36" spans="1:6" s="94" customFormat="1" x14ac:dyDescent="0.3">
      <c r="A36" s="93">
        <v>31</v>
      </c>
      <c r="B36" s="267" t="s">
        <v>494</v>
      </c>
      <c r="C36" s="137">
        <v>45</v>
      </c>
      <c r="D36" s="137">
        <v>30</v>
      </c>
      <c r="F36" s="107"/>
    </row>
    <row r="37" spans="1:6" s="94" customFormat="1" x14ac:dyDescent="0.3">
      <c r="A37" s="93">
        <v>32</v>
      </c>
      <c r="B37" s="267" t="s">
        <v>510</v>
      </c>
      <c r="C37" s="137">
        <v>45</v>
      </c>
      <c r="D37" s="137">
        <v>12</v>
      </c>
      <c r="F37" s="107"/>
    </row>
    <row r="38" spans="1:6" s="94" customFormat="1" ht="31.2" x14ac:dyDescent="0.3">
      <c r="A38" s="93">
        <v>33</v>
      </c>
      <c r="B38" s="267" t="s">
        <v>463</v>
      </c>
      <c r="C38" s="137">
        <v>43</v>
      </c>
      <c r="D38" s="137">
        <v>19</v>
      </c>
      <c r="F38" s="107"/>
    </row>
    <row r="39" spans="1:6" s="94" customFormat="1" x14ac:dyDescent="0.3">
      <c r="A39" s="93">
        <v>34</v>
      </c>
      <c r="B39" s="267" t="s">
        <v>488</v>
      </c>
      <c r="C39" s="137">
        <v>43</v>
      </c>
      <c r="D39" s="137">
        <v>26</v>
      </c>
      <c r="F39" s="107"/>
    </row>
    <row r="40" spans="1:6" s="94" customFormat="1" ht="31.2" x14ac:dyDescent="0.3">
      <c r="A40" s="93">
        <v>35</v>
      </c>
      <c r="B40" s="267" t="s">
        <v>493</v>
      </c>
      <c r="C40" s="137">
        <v>43</v>
      </c>
      <c r="D40" s="137">
        <v>16</v>
      </c>
      <c r="F40" s="107"/>
    </row>
    <row r="41" spans="1:6" s="94" customFormat="1" x14ac:dyDescent="0.3">
      <c r="A41" s="93">
        <v>36</v>
      </c>
      <c r="B41" s="267" t="s">
        <v>462</v>
      </c>
      <c r="C41" s="137">
        <v>42</v>
      </c>
      <c r="D41" s="137">
        <v>18</v>
      </c>
      <c r="F41" s="107"/>
    </row>
    <row r="42" spans="1:6" ht="31.2" x14ac:dyDescent="0.3">
      <c r="A42" s="93">
        <v>37</v>
      </c>
      <c r="B42" s="268" t="s">
        <v>492</v>
      </c>
      <c r="C42" s="269">
        <v>41</v>
      </c>
      <c r="D42" s="269">
        <v>21</v>
      </c>
      <c r="F42" s="107"/>
    </row>
    <row r="43" spans="1:6" x14ac:dyDescent="0.3">
      <c r="A43" s="93">
        <v>38</v>
      </c>
      <c r="B43" s="270" t="s">
        <v>511</v>
      </c>
      <c r="C43" s="269">
        <v>39</v>
      </c>
      <c r="D43" s="269">
        <v>24</v>
      </c>
      <c r="F43" s="107"/>
    </row>
    <row r="44" spans="1:6" x14ac:dyDescent="0.3">
      <c r="A44" s="93">
        <v>39</v>
      </c>
      <c r="B44" s="267" t="s">
        <v>512</v>
      </c>
      <c r="C44" s="269">
        <v>39</v>
      </c>
      <c r="D44" s="269">
        <v>19</v>
      </c>
      <c r="F44" s="107"/>
    </row>
    <row r="45" spans="1:6" x14ac:dyDescent="0.3">
      <c r="A45" s="93">
        <v>40</v>
      </c>
      <c r="B45" s="267" t="s">
        <v>513</v>
      </c>
      <c r="C45" s="269">
        <v>37</v>
      </c>
      <c r="D45" s="269">
        <v>12</v>
      </c>
      <c r="F45" s="107"/>
    </row>
    <row r="46" spans="1:6" x14ac:dyDescent="0.3">
      <c r="A46" s="93">
        <v>41</v>
      </c>
      <c r="B46" s="267" t="s">
        <v>514</v>
      </c>
      <c r="C46" s="269">
        <v>36</v>
      </c>
      <c r="D46" s="269">
        <v>1</v>
      </c>
      <c r="F46" s="107"/>
    </row>
    <row r="47" spans="1:6" ht="31.2" x14ac:dyDescent="0.3">
      <c r="A47" s="93">
        <v>42</v>
      </c>
      <c r="B47" s="267" t="s">
        <v>498</v>
      </c>
      <c r="C47" s="269">
        <v>34</v>
      </c>
      <c r="D47" s="269">
        <v>17</v>
      </c>
      <c r="F47" s="107"/>
    </row>
    <row r="48" spans="1:6" x14ac:dyDescent="0.3">
      <c r="A48" s="93">
        <v>43</v>
      </c>
      <c r="B48" s="271" t="s">
        <v>515</v>
      </c>
      <c r="C48" s="269">
        <v>34</v>
      </c>
      <c r="D48" s="269">
        <v>5</v>
      </c>
      <c r="F48" s="107"/>
    </row>
    <row r="49" spans="1:6" x14ac:dyDescent="0.3">
      <c r="A49" s="93">
        <v>44</v>
      </c>
      <c r="B49" s="271" t="s">
        <v>516</v>
      </c>
      <c r="C49" s="269">
        <v>34</v>
      </c>
      <c r="D49" s="269">
        <v>18</v>
      </c>
      <c r="F49" s="107"/>
    </row>
    <row r="50" spans="1:6" x14ac:dyDescent="0.3">
      <c r="A50" s="93">
        <v>45</v>
      </c>
      <c r="B50" s="271" t="s">
        <v>517</v>
      </c>
      <c r="C50" s="269">
        <v>34</v>
      </c>
      <c r="D50" s="269">
        <v>6</v>
      </c>
      <c r="F50" s="107"/>
    </row>
    <row r="51" spans="1:6" x14ac:dyDescent="0.3">
      <c r="A51" s="93">
        <v>46</v>
      </c>
      <c r="B51" s="271" t="s">
        <v>518</v>
      </c>
      <c r="C51" s="269">
        <v>34</v>
      </c>
      <c r="D51" s="269">
        <v>12</v>
      </c>
      <c r="F51" s="107"/>
    </row>
    <row r="52" spans="1:6" x14ac:dyDescent="0.3">
      <c r="A52" s="93">
        <v>47</v>
      </c>
      <c r="B52" s="271" t="s">
        <v>489</v>
      </c>
      <c r="C52" s="269">
        <v>30</v>
      </c>
      <c r="D52" s="269">
        <v>15</v>
      </c>
      <c r="F52" s="107"/>
    </row>
    <row r="53" spans="1:6" ht="31.2" x14ac:dyDescent="0.3">
      <c r="A53" s="93">
        <v>48</v>
      </c>
      <c r="B53" s="271" t="s">
        <v>519</v>
      </c>
      <c r="C53" s="269">
        <v>30</v>
      </c>
      <c r="D53" s="269">
        <v>13</v>
      </c>
      <c r="F53" s="107"/>
    </row>
    <row r="54" spans="1:6" x14ac:dyDescent="0.3">
      <c r="A54" s="93">
        <v>49</v>
      </c>
      <c r="B54" s="271" t="s">
        <v>456</v>
      </c>
      <c r="C54" s="269">
        <v>29</v>
      </c>
      <c r="D54" s="269">
        <v>19</v>
      </c>
      <c r="F54" s="107"/>
    </row>
    <row r="55" spans="1:6" x14ac:dyDescent="0.3">
      <c r="A55" s="93">
        <v>50</v>
      </c>
      <c r="B55" s="270" t="s">
        <v>497</v>
      </c>
      <c r="C55" s="269">
        <v>29</v>
      </c>
      <c r="D55" s="269">
        <v>19</v>
      </c>
      <c r="F55" s="107"/>
    </row>
  </sheetData>
  <mergeCells count="3">
    <mergeCell ref="A1:D1"/>
    <mergeCell ref="B3:D3"/>
    <mergeCell ref="A2:D2"/>
  </mergeCells>
  <phoneticPr fontId="58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17"/>
  <sheetViews>
    <sheetView view="pageBreakPreview" zoomScale="90" zoomScaleNormal="75" zoomScaleSheetLayoutView="90" workbookViewId="0">
      <selection activeCell="D5" sqref="D5"/>
    </sheetView>
  </sheetViews>
  <sheetFormatPr defaultColWidth="8.88671875" defaultRowHeight="13.2" x14ac:dyDescent="0.25"/>
  <cols>
    <col min="1" max="1" width="51.5546875" style="45" customWidth="1"/>
    <col min="2" max="2" width="14.44140625" style="45" customWidth="1"/>
    <col min="3" max="3" width="15.5546875" style="45" customWidth="1"/>
    <col min="4" max="4" width="13.5546875" style="45" customWidth="1"/>
    <col min="5" max="5" width="15.109375" style="45" customWidth="1"/>
    <col min="6" max="6" width="15" style="45" customWidth="1"/>
    <col min="7" max="7" width="15.5546875" style="45" customWidth="1"/>
    <col min="8" max="16384" width="8.88671875" style="45"/>
  </cols>
  <sheetData>
    <row r="1" spans="1:16" s="32" customFormat="1" ht="22.5" customHeight="1" x14ac:dyDescent="0.4">
      <c r="A1" s="338" t="s">
        <v>80</v>
      </c>
      <c r="B1" s="338"/>
      <c r="C1" s="338"/>
      <c r="D1" s="338"/>
      <c r="E1" s="338"/>
      <c r="F1" s="338"/>
      <c r="G1" s="338"/>
    </row>
    <row r="2" spans="1:16" s="32" customFormat="1" ht="19.5" customHeight="1" x14ac:dyDescent="0.4">
      <c r="A2" s="337" t="s">
        <v>33</v>
      </c>
      <c r="B2" s="337"/>
      <c r="C2" s="337"/>
      <c r="D2" s="337"/>
      <c r="E2" s="337"/>
      <c r="F2" s="337"/>
      <c r="G2" s="337"/>
    </row>
    <row r="3" spans="1:16" s="35" customFormat="1" ht="15.75" customHeight="1" x14ac:dyDescent="0.2">
      <c r="A3" s="33"/>
      <c r="B3" s="33"/>
      <c r="C3" s="33"/>
      <c r="D3" s="33"/>
      <c r="E3" s="33"/>
      <c r="F3" s="33"/>
      <c r="G3" s="20" t="s">
        <v>9</v>
      </c>
    </row>
    <row r="4" spans="1:16" s="35" customFormat="1" ht="56.4" customHeight="1" x14ac:dyDescent="0.2">
      <c r="A4" s="112"/>
      <c r="B4" s="115" t="s">
        <v>427</v>
      </c>
      <c r="C4" s="115" t="s">
        <v>448</v>
      </c>
      <c r="D4" s="85" t="s">
        <v>46</v>
      </c>
      <c r="E4" s="118" t="s">
        <v>439</v>
      </c>
      <c r="F4" s="118" t="s">
        <v>440</v>
      </c>
      <c r="G4" s="85" t="s">
        <v>46</v>
      </c>
    </row>
    <row r="5" spans="1:16" s="35" customFormat="1" ht="28.5" customHeight="1" x14ac:dyDescent="0.2">
      <c r="A5" s="65" t="s">
        <v>47</v>
      </c>
      <c r="B5" s="121">
        <f>SUM(B7:B15)</f>
        <v>20944</v>
      </c>
      <c r="C5" s="121">
        <f>SUM(C7:C15)</f>
        <v>23300</v>
      </c>
      <c r="D5" s="125">
        <f t="shared" ref="D5:D15" si="0">IF(B5=0,"",ROUND(C5/B5*100,1))</f>
        <v>111.2</v>
      </c>
      <c r="E5" s="121">
        <f>SUM(E7:E15)</f>
        <v>13325</v>
      </c>
      <c r="F5" s="121">
        <f>SUM(F7:F15)</f>
        <v>10614</v>
      </c>
      <c r="G5" s="120">
        <f t="shared" ref="G5:G15" si="1">IF(E5=0,"",ROUND(F5/E5*100,1))</f>
        <v>79.7</v>
      </c>
      <c r="I5" s="77"/>
    </row>
    <row r="6" spans="1:16" s="35" customFormat="1" ht="18" x14ac:dyDescent="0.2">
      <c r="A6" s="131" t="s">
        <v>34</v>
      </c>
      <c r="B6" s="132"/>
      <c r="C6" s="132"/>
      <c r="D6" s="125" t="str">
        <f t="shared" si="0"/>
        <v/>
      </c>
      <c r="E6" s="133"/>
      <c r="F6" s="132"/>
      <c r="G6" s="120" t="str">
        <f t="shared" si="1"/>
        <v/>
      </c>
      <c r="I6" s="77"/>
    </row>
    <row r="7" spans="1:16" s="56" customFormat="1" ht="45.75" customHeight="1" x14ac:dyDescent="0.2">
      <c r="A7" s="128" t="s">
        <v>35</v>
      </c>
      <c r="B7" s="129">
        <v>2534</v>
      </c>
      <c r="C7" s="325">
        <v>2753</v>
      </c>
      <c r="D7" s="125">
        <f t="shared" si="0"/>
        <v>108.6</v>
      </c>
      <c r="E7" s="130">
        <v>1818</v>
      </c>
      <c r="F7" s="325">
        <v>1549</v>
      </c>
      <c r="G7" s="120">
        <f t="shared" si="1"/>
        <v>85.2</v>
      </c>
      <c r="H7" s="79"/>
      <c r="I7" s="77"/>
      <c r="J7" s="79"/>
      <c r="K7" s="79"/>
      <c r="L7" s="79"/>
      <c r="M7" s="79"/>
      <c r="N7" s="79"/>
      <c r="O7" s="79"/>
      <c r="P7" s="79"/>
    </row>
    <row r="8" spans="1:16" s="56" customFormat="1" ht="30" customHeight="1" x14ac:dyDescent="0.2">
      <c r="A8" s="78" t="s">
        <v>36</v>
      </c>
      <c r="B8" s="61">
        <v>1726</v>
      </c>
      <c r="C8" s="62">
        <v>2081</v>
      </c>
      <c r="D8" s="125">
        <f t="shared" si="0"/>
        <v>120.6</v>
      </c>
      <c r="E8" s="127">
        <v>1213</v>
      </c>
      <c r="F8" s="62">
        <v>1158</v>
      </c>
      <c r="G8" s="120">
        <f t="shared" si="1"/>
        <v>95.5</v>
      </c>
      <c r="H8" s="79"/>
      <c r="I8" s="77"/>
    </row>
    <row r="9" spans="1:16" ht="33" customHeight="1" x14ac:dyDescent="0.25">
      <c r="A9" s="78" t="s">
        <v>37</v>
      </c>
      <c r="B9" s="61">
        <v>1956</v>
      </c>
      <c r="C9" s="62">
        <v>2267</v>
      </c>
      <c r="D9" s="125">
        <f t="shared" si="0"/>
        <v>115.9</v>
      </c>
      <c r="E9" s="127">
        <v>1369</v>
      </c>
      <c r="F9" s="62">
        <v>1121</v>
      </c>
      <c r="G9" s="120">
        <f t="shared" si="1"/>
        <v>81.900000000000006</v>
      </c>
      <c r="H9" s="79"/>
      <c r="I9" s="77"/>
    </row>
    <row r="10" spans="1:16" ht="28.5" customHeight="1" x14ac:dyDescent="0.25">
      <c r="A10" s="78" t="s">
        <v>38</v>
      </c>
      <c r="B10" s="61">
        <v>1008</v>
      </c>
      <c r="C10" s="62">
        <v>1280</v>
      </c>
      <c r="D10" s="125">
        <f t="shared" si="0"/>
        <v>127</v>
      </c>
      <c r="E10" s="127">
        <v>710</v>
      </c>
      <c r="F10" s="62">
        <v>683</v>
      </c>
      <c r="G10" s="120">
        <f t="shared" si="1"/>
        <v>96.2</v>
      </c>
      <c r="H10" s="79"/>
      <c r="I10" s="77"/>
    </row>
    <row r="11" spans="1:16" s="48" customFormat="1" ht="31.5" customHeight="1" x14ac:dyDescent="0.2">
      <c r="A11" s="78" t="s">
        <v>39</v>
      </c>
      <c r="B11" s="61">
        <v>3644</v>
      </c>
      <c r="C11" s="62">
        <v>4106</v>
      </c>
      <c r="D11" s="125">
        <f t="shared" si="0"/>
        <v>112.7</v>
      </c>
      <c r="E11" s="127">
        <v>2642</v>
      </c>
      <c r="F11" s="62">
        <v>1911</v>
      </c>
      <c r="G11" s="120">
        <f t="shared" si="1"/>
        <v>72.3</v>
      </c>
      <c r="H11" s="79"/>
      <c r="I11" s="77"/>
    </row>
    <row r="12" spans="1:16" ht="51.75" customHeight="1" x14ac:dyDescent="0.25">
      <c r="A12" s="78" t="s">
        <v>40</v>
      </c>
      <c r="B12" s="61">
        <v>1615</v>
      </c>
      <c r="C12" s="62">
        <v>1733</v>
      </c>
      <c r="D12" s="125">
        <f t="shared" si="0"/>
        <v>107.3</v>
      </c>
      <c r="E12" s="127">
        <v>695</v>
      </c>
      <c r="F12" s="62">
        <v>514</v>
      </c>
      <c r="G12" s="120">
        <f t="shared" si="1"/>
        <v>74</v>
      </c>
      <c r="H12" s="79"/>
      <c r="I12" s="77"/>
    </row>
    <row r="13" spans="1:16" ht="30.75" customHeight="1" x14ac:dyDescent="0.25">
      <c r="A13" s="78" t="s">
        <v>41</v>
      </c>
      <c r="B13" s="61">
        <v>1336</v>
      </c>
      <c r="C13" s="62">
        <v>1490</v>
      </c>
      <c r="D13" s="125">
        <f t="shared" si="0"/>
        <v>111.5</v>
      </c>
      <c r="E13" s="127">
        <v>856</v>
      </c>
      <c r="F13" s="62">
        <v>611</v>
      </c>
      <c r="G13" s="120">
        <f t="shared" si="1"/>
        <v>71.400000000000006</v>
      </c>
      <c r="H13" s="79"/>
      <c r="I13" s="77"/>
    </row>
    <row r="14" spans="1:16" ht="66.75" customHeight="1" x14ac:dyDescent="0.25">
      <c r="A14" s="78" t="s">
        <v>42</v>
      </c>
      <c r="B14" s="61">
        <v>3841</v>
      </c>
      <c r="C14" s="62">
        <v>3925</v>
      </c>
      <c r="D14" s="125">
        <f t="shared" si="0"/>
        <v>102.2</v>
      </c>
      <c r="E14" s="127">
        <v>1786</v>
      </c>
      <c r="F14" s="62">
        <v>1336</v>
      </c>
      <c r="G14" s="120">
        <f t="shared" si="1"/>
        <v>74.8</v>
      </c>
      <c r="H14" s="79"/>
      <c r="I14" s="77"/>
    </row>
    <row r="15" spans="1:16" ht="30" customHeight="1" x14ac:dyDescent="0.25">
      <c r="A15" s="78" t="s">
        <v>43</v>
      </c>
      <c r="B15" s="61">
        <v>3284</v>
      </c>
      <c r="C15" s="62">
        <v>3665</v>
      </c>
      <c r="D15" s="125">
        <f t="shared" si="0"/>
        <v>111.6</v>
      </c>
      <c r="E15" s="127">
        <v>2236</v>
      </c>
      <c r="F15" s="62">
        <v>1731</v>
      </c>
      <c r="G15" s="120">
        <f t="shared" si="1"/>
        <v>77.400000000000006</v>
      </c>
      <c r="H15" s="79"/>
      <c r="I15" s="77"/>
    </row>
    <row r="16" spans="1:16" x14ac:dyDescent="0.25">
      <c r="B16" s="80"/>
    </row>
    <row r="17" spans="2:3" x14ac:dyDescent="0.25">
      <c r="B17" s="80"/>
      <c r="C17" s="52"/>
    </row>
  </sheetData>
  <mergeCells count="2">
    <mergeCell ref="A1:G1"/>
    <mergeCell ref="A2:G2"/>
  </mergeCells>
  <phoneticPr fontId="58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0"/>
  <sheetViews>
    <sheetView view="pageBreakPreview" zoomScale="90" zoomScaleNormal="75" zoomScaleSheetLayoutView="90" workbookViewId="0">
      <selection activeCell="I7" sqref="I7"/>
    </sheetView>
  </sheetViews>
  <sheetFormatPr defaultColWidth="8.88671875" defaultRowHeight="13.2" x14ac:dyDescent="0.25"/>
  <cols>
    <col min="1" max="1" width="51.5546875" style="45" customWidth="1"/>
    <col min="2" max="2" width="11.88671875" style="117" customWidth="1"/>
    <col min="3" max="3" width="13" style="117" customWidth="1"/>
    <col min="4" max="4" width="12" style="117" customWidth="1"/>
    <col min="5" max="5" width="13.109375" style="117" customWidth="1"/>
    <col min="6" max="6" width="12.109375" style="117" customWidth="1"/>
    <col min="7" max="7" width="13.44140625" style="117" customWidth="1"/>
    <col min="8" max="8" width="12.5546875" style="117" customWidth="1"/>
    <col min="9" max="9" width="13.88671875" style="117" customWidth="1"/>
    <col min="10" max="10" width="8.88671875" style="45"/>
    <col min="11" max="11" width="8.88671875" style="45" customWidth="1"/>
    <col min="12" max="248" width="8.88671875" style="45"/>
    <col min="249" max="249" width="51.5546875" style="45" customWidth="1"/>
    <col min="250" max="250" width="14.44140625" style="45" customWidth="1"/>
    <col min="251" max="251" width="15.5546875" style="45" customWidth="1"/>
    <col min="252" max="252" width="13.5546875" style="45" customWidth="1"/>
    <col min="253" max="253" width="15.109375" style="45" customWidth="1"/>
    <col min="254" max="254" width="15" style="45" customWidth="1"/>
    <col min="255" max="255" width="15.5546875" style="45" customWidth="1"/>
    <col min="256" max="16384" width="8.88671875" style="45"/>
  </cols>
  <sheetData>
    <row r="1" spans="1:11" s="32" customFormat="1" ht="22.5" customHeight="1" x14ac:dyDescent="0.4">
      <c r="A1" s="338" t="s">
        <v>203</v>
      </c>
      <c r="B1" s="338"/>
      <c r="C1" s="338"/>
      <c r="D1" s="338"/>
      <c r="E1" s="338"/>
      <c r="F1" s="338"/>
      <c r="G1" s="338"/>
      <c r="H1" s="338"/>
      <c r="I1" s="338"/>
    </row>
    <row r="2" spans="1:11" s="32" customFormat="1" ht="19.5" customHeight="1" x14ac:dyDescent="0.4">
      <c r="A2" s="337" t="s">
        <v>33</v>
      </c>
      <c r="B2" s="337"/>
      <c r="C2" s="337"/>
      <c r="D2" s="337"/>
      <c r="E2" s="337"/>
      <c r="F2" s="337"/>
      <c r="G2" s="337"/>
      <c r="H2" s="337"/>
      <c r="I2" s="337"/>
    </row>
    <row r="3" spans="1:11" s="35" customFormat="1" ht="15.75" customHeight="1" x14ac:dyDescent="0.2">
      <c r="A3" s="33"/>
      <c r="B3" s="114"/>
      <c r="C3" s="114"/>
      <c r="D3" s="114"/>
      <c r="E3" s="114"/>
      <c r="F3" s="114"/>
      <c r="G3" s="114"/>
      <c r="H3" s="114"/>
      <c r="I3" s="211" t="s">
        <v>159</v>
      </c>
    </row>
    <row r="4" spans="1:11" s="35" customFormat="1" ht="36" customHeight="1" x14ac:dyDescent="0.2">
      <c r="A4" s="358"/>
      <c r="B4" s="351" t="s">
        <v>447</v>
      </c>
      <c r="C4" s="352"/>
      <c r="D4" s="352"/>
      <c r="E4" s="353"/>
      <c r="F4" s="354" t="s">
        <v>440</v>
      </c>
      <c r="G4" s="355"/>
      <c r="H4" s="355"/>
      <c r="I4" s="356"/>
    </row>
    <row r="5" spans="1:11" s="35" customFormat="1" ht="69.75" customHeight="1" x14ac:dyDescent="0.2">
      <c r="A5" s="358"/>
      <c r="B5" s="212" t="s">
        <v>204</v>
      </c>
      <c r="C5" s="212" t="s">
        <v>205</v>
      </c>
      <c r="D5" s="212" t="s">
        <v>206</v>
      </c>
      <c r="E5" s="212" t="s">
        <v>205</v>
      </c>
      <c r="F5" s="212" t="s">
        <v>204</v>
      </c>
      <c r="G5" s="212" t="s">
        <v>205</v>
      </c>
      <c r="H5" s="212" t="s">
        <v>206</v>
      </c>
      <c r="I5" s="212" t="s">
        <v>205</v>
      </c>
    </row>
    <row r="6" spans="1:11" s="35" customFormat="1" ht="39" customHeight="1" x14ac:dyDescent="0.2">
      <c r="A6" s="219" t="s">
        <v>47</v>
      </c>
      <c r="B6" s="121">
        <f>SUM(B8:B16)</f>
        <v>12815</v>
      </c>
      <c r="C6" s="311">
        <f>IF('16'!C5=0,"",ROUND(B6/'16'!B5*100,1))</f>
        <v>61.2</v>
      </c>
      <c r="D6" s="121">
        <f>SUM(D8:D16)</f>
        <v>10485</v>
      </c>
      <c r="E6" s="312">
        <f>100-C6</f>
        <v>38.799999999999997</v>
      </c>
      <c r="F6" s="121">
        <f>SUM(F8:F16)</f>
        <v>6501</v>
      </c>
      <c r="G6" s="312">
        <f>IF('16'!F5=0,"",ROUND(F6/'16'!F5*100,1))</f>
        <v>61.2</v>
      </c>
      <c r="H6" s="121">
        <f>SUM(H8:H16)</f>
        <v>4113</v>
      </c>
      <c r="I6" s="312">
        <f t="shared" ref="I6:I16" si="0">100-G6</f>
        <v>38.799999999999997</v>
      </c>
    </row>
    <row r="7" spans="1:11" s="35" customFormat="1" ht="18.75" customHeight="1" x14ac:dyDescent="0.2">
      <c r="A7" s="131" t="s">
        <v>207</v>
      </c>
      <c r="B7" s="122"/>
      <c r="C7" s="314"/>
      <c r="D7" s="122"/>
      <c r="E7" s="315"/>
      <c r="F7" s="122"/>
      <c r="G7" s="314"/>
      <c r="H7" s="122"/>
      <c r="I7" s="315"/>
    </row>
    <row r="8" spans="1:11" s="56" customFormat="1" ht="45.75" customHeight="1" x14ac:dyDescent="0.2">
      <c r="A8" s="128" t="s">
        <v>35</v>
      </c>
      <c r="B8" s="319">
        <v>1550</v>
      </c>
      <c r="C8" s="320">
        <f>IF('16'!C7=0,"",ROUND(B8/'16'!B7*100,1))</f>
        <v>61.2</v>
      </c>
      <c r="D8" s="319">
        <f>'16'!C7-B8</f>
        <v>1203</v>
      </c>
      <c r="E8" s="320">
        <f t="shared" ref="E8:E16" si="1">100-C8</f>
        <v>38.799999999999997</v>
      </c>
      <c r="F8" s="326">
        <v>902</v>
      </c>
      <c r="G8" s="320">
        <f>IF('16'!F7=0,"",ROUND(F8/'16'!F7*100,1))</f>
        <v>58.2</v>
      </c>
      <c r="H8" s="319">
        <f>'16'!F7-F8</f>
        <v>647</v>
      </c>
      <c r="I8" s="320">
        <f t="shared" si="0"/>
        <v>41.8</v>
      </c>
      <c r="J8" s="79"/>
      <c r="K8" s="35"/>
    </row>
    <row r="9" spans="1:11" s="56" customFormat="1" ht="30" customHeight="1" x14ac:dyDescent="0.3">
      <c r="A9" s="78" t="s">
        <v>36</v>
      </c>
      <c r="B9" s="308">
        <v>1494</v>
      </c>
      <c r="C9" s="323">
        <f>IF('16'!C8=0,"",ROUND(B9/'16'!B8*100,1))</f>
        <v>86.6</v>
      </c>
      <c r="D9" s="319">
        <f>'16'!C8-B9</f>
        <v>587</v>
      </c>
      <c r="E9" s="320">
        <f t="shared" si="1"/>
        <v>13.400000000000006</v>
      </c>
      <c r="F9" s="86">
        <v>861</v>
      </c>
      <c r="G9" s="323">
        <f>IF('16'!F8=0,"",ROUND(F9/'16'!F8*100,1))</f>
        <v>74.400000000000006</v>
      </c>
      <c r="H9" s="319">
        <f>'16'!F8-F9</f>
        <v>297</v>
      </c>
      <c r="I9" s="323">
        <f t="shared" si="0"/>
        <v>25.599999999999994</v>
      </c>
      <c r="K9" s="79"/>
    </row>
    <row r="10" spans="1:11" ht="33" customHeight="1" x14ac:dyDescent="0.25">
      <c r="A10" s="78" t="s">
        <v>37</v>
      </c>
      <c r="B10" s="257">
        <v>1681</v>
      </c>
      <c r="C10" s="322">
        <f>IF('16'!C9=0,"",ROUND(B10/'16'!B9*100,1))</f>
        <v>85.9</v>
      </c>
      <c r="D10" s="319">
        <f>'16'!C9-B10</f>
        <v>586</v>
      </c>
      <c r="E10" s="320">
        <f t="shared" si="1"/>
        <v>14.099999999999994</v>
      </c>
      <c r="F10" s="257">
        <v>837</v>
      </c>
      <c r="G10" s="322">
        <f>IF('16'!F9=0,"",ROUND(F10/'16'!F9*100,1))</f>
        <v>74.7</v>
      </c>
      <c r="H10" s="319">
        <f>'16'!F9-F10</f>
        <v>284</v>
      </c>
      <c r="I10" s="322">
        <f t="shared" si="0"/>
        <v>25.299999999999997</v>
      </c>
      <c r="K10" s="56"/>
    </row>
    <row r="11" spans="1:11" ht="28.5" customHeight="1" x14ac:dyDescent="0.25">
      <c r="A11" s="78" t="s">
        <v>38</v>
      </c>
      <c r="B11" s="257">
        <v>1115</v>
      </c>
      <c r="C11" s="322">
        <f>IF('16'!C10=0,"",ROUND(B11/'16'!B10*100,1))</f>
        <v>110.6</v>
      </c>
      <c r="D11" s="319">
        <f>'16'!C10-B11</f>
        <v>165</v>
      </c>
      <c r="E11" s="320">
        <f t="shared" si="1"/>
        <v>-10.599999999999994</v>
      </c>
      <c r="F11" s="257">
        <v>607</v>
      </c>
      <c r="G11" s="322">
        <f>IF('16'!F10=0,"",ROUND(F11/'16'!F10*100,1))</f>
        <v>88.9</v>
      </c>
      <c r="H11" s="319">
        <f>'16'!F10-F11</f>
        <v>76</v>
      </c>
      <c r="I11" s="322">
        <f t="shared" si="0"/>
        <v>11.099999999999994</v>
      </c>
    </row>
    <row r="12" spans="1:11" s="48" customFormat="1" ht="31.5" customHeight="1" x14ac:dyDescent="0.25">
      <c r="A12" s="78" t="s">
        <v>39</v>
      </c>
      <c r="B12" s="257">
        <v>3044</v>
      </c>
      <c r="C12" s="322">
        <f>IF('16'!C11=0,"",ROUND(B12/'16'!B11*100,1))</f>
        <v>83.5</v>
      </c>
      <c r="D12" s="319">
        <f>'16'!C11-B12</f>
        <v>1062</v>
      </c>
      <c r="E12" s="320">
        <f t="shared" si="1"/>
        <v>16.5</v>
      </c>
      <c r="F12" s="257">
        <v>1440</v>
      </c>
      <c r="G12" s="322">
        <f>IF('16'!F11=0,"",ROUND(F12/'16'!F11*100,1))</f>
        <v>75.400000000000006</v>
      </c>
      <c r="H12" s="319">
        <f>'16'!F11-F12</f>
        <v>471</v>
      </c>
      <c r="I12" s="322">
        <f t="shared" si="0"/>
        <v>24.599999999999994</v>
      </c>
      <c r="K12" s="45"/>
    </row>
    <row r="13" spans="1:11" ht="51.75" customHeight="1" x14ac:dyDescent="0.25">
      <c r="A13" s="78" t="s">
        <v>40</v>
      </c>
      <c r="B13" s="257">
        <v>855</v>
      </c>
      <c r="C13" s="322">
        <f>IF('16'!C12=0,"",ROUND(B13/'16'!B12*100,1))</f>
        <v>52.9</v>
      </c>
      <c r="D13" s="319">
        <f>'16'!C12-B13</f>
        <v>878</v>
      </c>
      <c r="E13" s="320">
        <f t="shared" si="1"/>
        <v>47.1</v>
      </c>
      <c r="F13" s="257">
        <v>329</v>
      </c>
      <c r="G13" s="322">
        <f>IF('16'!F12=0,"",ROUND(F13/'16'!F12*100,1))</f>
        <v>64</v>
      </c>
      <c r="H13" s="319">
        <f>'16'!F12-F13</f>
        <v>185</v>
      </c>
      <c r="I13" s="322">
        <f t="shared" si="0"/>
        <v>36</v>
      </c>
      <c r="K13" s="48"/>
    </row>
    <row r="14" spans="1:11" ht="30.75" customHeight="1" x14ac:dyDescent="0.25">
      <c r="A14" s="78" t="s">
        <v>41</v>
      </c>
      <c r="B14" s="257">
        <v>445</v>
      </c>
      <c r="C14" s="322">
        <f>IF('16'!C13=0,"",ROUND(B14/'16'!B13*100,1))</f>
        <v>33.299999999999997</v>
      </c>
      <c r="D14" s="319">
        <f>'16'!C13-B14</f>
        <v>1045</v>
      </c>
      <c r="E14" s="320">
        <f t="shared" si="1"/>
        <v>66.7</v>
      </c>
      <c r="F14" s="257">
        <v>227</v>
      </c>
      <c r="G14" s="322">
        <f>IF('16'!F13=0,"",ROUND(F14/'16'!F13*100,1))</f>
        <v>37.200000000000003</v>
      </c>
      <c r="H14" s="319">
        <f>'16'!F13-F14</f>
        <v>384</v>
      </c>
      <c r="I14" s="322">
        <f t="shared" si="0"/>
        <v>62.8</v>
      </c>
    </row>
    <row r="15" spans="1:11" ht="66.75" customHeight="1" x14ac:dyDescent="0.25">
      <c r="A15" s="78" t="s">
        <v>42</v>
      </c>
      <c r="B15" s="257">
        <v>418</v>
      </c>
      <c r="C15" s="322">
        <f>IF('16'!C14=0,"",ROUND(B15/'16'!B14*100,1))</f>
        <v>10.9</v>
      </c>
      <c r="D15" s="319">
        <f>'16'!C14-B15</f>
        <v>3507</v>
      </c>
      <c r="E15" s="320">
        <f t="shared" si="1"/>
        <v>89.1</v>
      </c>
      <c r="F15" s="257">
        <v>201</v>
      </c>
      <c r="G15" s="322">
        <f>IF('16'!F14=0,"",ROUND(F15/'16'!F14*100,1))</f>
        <v>15</v>
      </c>
      <c r="H15" s="319">
        <f>'16'!F14-F15</f>
        <v>1135</v>
      </c>
      <c r="I15" s="322">
        <f t="shared" si="0"/>
        <v>85</v>
      </c>
    </row>
    <row r="16" spans="1:11" ht="30" customHeight="1" x14ac:dyDescent="0.25">
      <c r="A16" s="78" t="s">
        <v>43</v>
      </c>
      <c r="B16" s="257">
        <v>2213</v>
      </c>
      <c r="C16" s="322">
        <f>IF('16'!C15=0,"",ROUND(B16/'16'!B15*100,1))</f>
        <v>67.400000000000006</v>
      </c>
      <c r="D16" s="319">
        <f>'16'!C15-B16</f>
        <v>1452</v>
      </c>
      <c r="E16" s="320">
        <f t="shared" si="1"/>
        <v>32.599999999999994</v>
      </c>
      <c r="F16" s="257">
        <v>1097</v>
      </c>
      <c r="G16" s="322">
        <f>IF('16'!F15=0,"",ROUND(F16/'16'!F15*100,1))</f>
        <v>63.4</v>
      </c>
      <c r="H16" s="319">
        <f>'16'!F15-F16</f>
        <v>634</v>
      </c>
      <c r="I16" s="322">
        <f t="shared" si="0"/>
        <v>36.6</v>
      </c>
    </row>
    <row r="17" spans="2:14" x14ac:dyDescent="0.25">
      <c r="B17" s="116"/>
      <c r="C17" s="116"/>
      <c r="D17" s="116"/>
      <c r="E17" s="116"/>
      <c r="F17" s="116"/>
      <c r="G17" s="116"/>
      <c r="H17" s="116"/>
      <c r="I17" s="116"/>
      <c r="L17" s="222"/>
      <c r="M17" s="222"/>
      <c r="N17" s="222"/>
    </row>
    <row r="18" spans="2:14" x14ac:dyDescent="0.25">
      <c r="B18" s="116"/>
      <c r="C18" s="116"/>
      <c r="D18" s="218"/>
      <c r="E18" s="218"/>
      <c r="F18" s="116"/>
      <c r="G18" s="116"/>
      <c r="H18" s="116"/>
      <c r="I18" s="116"/>
      <c r="L18" s="222"/>
      <c r="M18" s="222"/>
      <c r="N18" s="222"/>
    </row>
    <row r="19" spans="2:14" x14ac:dyDescent="0.25">
      <c r="B19" s="116"/>
      <c r="C19" s="116"/>
      <c r="D19" s="116"/>
      <c r="E19" s="116"/>
      <c r="F19" s="116"/>
      <c r="G19" s="116"/>
      <c r="H19" s="116"/>
      <c r="I19" s="116"/>
      <c r="L19" s="222"/>
      <c r="M19" s="222"/>
      <c r="N19" s="222"/>
    </row>
    <row r="20" spans="2:14" x14ac:dyDescent="0.25">
      <c r="L20" s="222"/>
      <c r="M20" s="222"/>
      <c r="N20" s="222"/>
    </row>
    <row r="21" spans="2:14" x14ac:dyDescent="0.25">
      <c r="L21" s="222"/>
      <c r="M21" s="222"/>
      <c r="N21" s="222"/>
    </row>
    <row r="22" spans="2:14" x14ac:dyDescent="0.25">
      <c r="L22" s="222"/>
      <c r="M22" s="222"/>
      <c r="N22" s="222"/>
    </row>
    <row r="23" spans="2:14" x14ac:dyDescent="0.25">
      <c r="L23" s="222"/>
      <c r="M23" s="222"/>
      <c r="N23" s="222"/>
    </row>
    <row r="24" spans="2:14" x14ac:dyDescent="0.25">
      <c r="L24" s="222"/>
      <c r="M24" s="222"/>
      <c r="N24" s="222"/>
    </row>
    <row r="25" spans="2:14" x14ac:dyDescent="0.25">
      <c r="L25" s="222"/>
      <c r="M25" s="222"/>
      <c r="N25" s="222"/>
    </row>
    <row r="26" spans="2:14" x14ac:dyDescent="0.25">
      <c r="L26" s="222"/>
      <c r="M26" s="222"/>
      <c r="N26" s="222"/>
    </row>
    <row r="27" spans="2:14" x14ac:dyDescent="0.25">
      <c r="L27" s="222"/>
      <c r="M27" s="222"/>
      <c r="N27" s="222"/>
    </row>
    <row r="28" spans="2:14" x14ac:dyDescent="0.25">
      <c r="L28" s="222"/>
      <c r="M28" s="222"/>
      <c r="N28" s="222"/>
    </row>
    <row r="29" spans="2:14" x14ac:dyDescent="0.25">
      <c r="L29" s="222"/>
      <c r="M29" s="222"/>
      <c r="N29" s="222"/>
    </row>
    <row r="30" spans="2:14" x14ac:dyDescent="0.25">
      <c r="L30" s="222"/>
      <c r="M30" s="222"/>
      <c r="N30" s="222"/>
    </row>
  </sheetData>
  <mergeCells count="5">
    <mergeCell ref="A1:I1"/>
    <mergeCell ref="A2:I2"/>
    <mergeCell ref="A4:A5"/>
    <mergeCell ref="B4:E4"/>
    <mergeCell ref="F4:I4"/>
  </mergeCells>
  <phoneticPr fontId="58" type="noConversion"/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57"/>
  <sheetViews>
    <sheetView view="pageBreakPreview" topLeftCell="A2" zoomScale="90" zoomScaleNormal="80" zoomScaleSheetLayoutView="90" workbookViewId="0">
      <selection activeCell="A8" sqref="A8:IV57"/>
    </sheetView>
  </sheetViews>
  <sheetFormatPr defaultColWidth="9.109375" defaultRowHeight="15.6" x14ac:dyDescent="0.3"/>
  <cols>
    <col min="1" max="1" width="3.109375" style="242" customWidth="1"/>
    <col min="2" max="2" width="37.44140625" style="95" customWidth="1"/>
    <col min="3" max="3" width="12.88671875" style="91" customWidth="1"/>
    <col min="4" max="4" width="10.109375" style="91" customWidth="1"/>
    <col min="5" max="5" width="12.44140625" style="96" customWidth="1"/>
    <col min="6" max="6" width="12.88671875" style="91" customWidth="1"/>
    <col min="7" max="7" width="10.109375" style="91" customWidth="1"/>
    <col min="8" max="8" width="12.44140625" style="96" customWidth="1"/>
    <col min="9" max="16384" width="9.109375" style="91"/>
  </cols>
  <sheetData>
    <row r="1" spans="1:8" ht="20.25" customHeight="1" x14ac:dyDescent="0.3">
      <c r="B1" s="340" t="s">
        <v>165</v>
      </c>
      <c r="C1" s="340"/>
      <c r="D1" s="340"/>
      <c r="E1" s="340"/>
      <c r="F1" s="340"/>
      <c r="G1" s="340"/>
      <c r="H1" s="340"/>
    </row>
    <row r="2" spans="1:8" ht="20.25" customHeight="1" x14ac:dyDescent="0.3">
      <c r="B2" s="340" t="s">
        <v>89</v>
      </c>
      <c r="C2" s="340"/>
      <c r="D2" s="340"/>
      <c r="E2" s="340"/>
      <c r="F2" s="340"/>
      <c r="G2" s="340"/>
      <c r="H2" s="340"/>
    </row>
    <row r="4" spans="1:8" s="92" customFormat="1" ht="35.4" customHeight="1" x14ac:dyDescent="0.3">
      <c r="A4" s="359"/>
      <c r="B4" s="342" t="s">
        <v>90</v>
      </c>
      <c r="C4" s="362" t="s">
        <v>441</v>
      </c>
      <c r="D4" s="362"/>
      <c r="E4" s="362"/>
      <c r="F4" s="363" t="s">
        <v>440</v>
      </c>
      <c r="G4" s="364"/>
      <c r="H4" s="365"/>
    </row>
    <row r="5" spans="1:8" ht="15.6" customHeight="1" x14ac:dyDescent="0.3">
      <c r="A5" s="360"/>
      <c r="B5" s="342"/>
      <c r="C5" s="344" t="s">
        <v>91</v>
      </c>
      <c r="D5" s="344" t="s">
        <v>93</v>
      </c>
      <c r="E5" s="366" t="s">
        <v>92</v>
      </c>
      <c r="F5" s="344" t="s">
        <v>91</v>
      </c>
      <c r="G5" s="344" t="s">
        <v>93</v>
      </c>
      <c r="H5" s="344" t="s">
        <v>92</v>
      </c>
    </row>
    <row r="6" spans="1:8" ht="51.6" customHeight="1" x14ac:dyDescent="0.3">
      <c r="A6" s="361"/>
      <c r="B6" s="342"/>
      <c r="C6" s="344"/>
      <c r="D6" s="344"/>
      <c r="E6" s="366"/>
      <c r="F6" s="344"/>
      <c r="G6" s="344"/>
      <c r="H6" s="344"/>
    </row>
    <row r="7" spans="1:8" s="99" customFormat="1" ht="13.8" x14ac:dyDescent="0.25">
      <c r="A7" s="243" t="s">
        <v>95</v>
      </c>
      <c r="B7" s="136" t="s">
        <v>3</v>
      </c>
      <c r="C7" s="100">
        <v>1</v>
      </c>
      <c r="D7" s="100">
        <v>2</v>
      </c>
      <c r="E7" s="100">
        <v>3</v>
      </c>
      <c r="F7" s="100">
        <v>4</v>
      </c>
      <c r="G7" s="100">
        <v>5</v>
      </c>
      <c r="H7" s="100">
        <v>6</v>
      </c>
    </row>
    <row r="8" spans="1:8" x14ac:dyDescent="0.3">
      <c r="A8" s="244">
        <v>1</v>
      </c>
      <c r="B8" s="267" t="s">
        <v>97</v>
      </c>
      <c r="C8" s="137">
        <v>1177</v>
      </c>
      <c r="D8" s="137">
        <v>432</v>
      </c>
      <c r="E8" s="221">
        <f>D8-C8</f>
        <v>-745</v>
      </c>
      <c r="F8" s="137">
        <v>505</v>
      </c>
      <c r="G8" s="137">
        <v>67</v>
      </c>
      <c r="H8" s="221">
        <f>G8-F8</f>
        <v>-438</v>
      </c>
    </row>
    <row r="9" spans="1:8" ht="46.8" x14ac:dyDescent="0.3">
      <c r="A9" s="244">
        <v>2</v>
      </c>
      <c r="B9" s="267" t="s">
        <v>367</v>
      </c>
      <c r="C9" s="137">
        <v>963</v>
      </c>
      <c r="D9" s="137">
        <v>882</v>
      </c>
      <c r="E9" s="221">
        <f t="shared" ref="E9:E57" si="0">D9-C9</f>
        <v>-81</v>
      </c>
      <c r="F9" s="137">
        <v>112</v>
      </c>
      <c r="G9" s="137">
        <v>51</v>
      </c>
      <c r="H9" s="221">
        <f t="shared" ref="H9:H57" si="1">G9-F9</f>
        <v>-61</v>
      </c>
    </row>
    <row r="10" spans="1:8" ht="46.8" x14ac:dyDescent="0.3">
      <c r="A10" s="244">
        <v>3</v>
      </c>
      <c r="B10" s="267" t="s">
        <v>357</v>
      </c>
      <c r="C10" s="137">
        <v>926</v>
      </c>
      <c r="D10" s="137">
        <v>698</v>
      </c>
      <c r="E10" s="221">
        <f t="shared" si="0"/>
        <v>-228</v>
      </c>
      <c r="F10" s="137">
        <v>210</v>
      </c>
      <c r="G10" s="137">
        <v>29</v>
      </c>
      <c r="H10" s="221">
        <f t="shared" si="1"/>
        <v>-181</v>
      </c>
    </row>
    <row r="11" spans="1:8" s="94" customFormat="1" x14ac:dyDescent="0.3">
      <c r="A11" s="244">
        <v>4</v>
      </c>
      <c r="B11" s="267" t="s">
        <v>96</v>
      </c>
      <c r="C11" s="137">
        <v>914</v>
      </c>
      <c r="D11" s="137">
        <v>506</v>
      </c>
      <c r="E11" s="221">
        <f t="shared" si="0"/>
        <v>-408</v>
      </c>
      <c r="F11" s="137">
        <v>345</v>
      </c>
      <c r="G11" s="137">
        <v>76</v>
      </c>
      <c r="H11" s="221">
        <f t="shared" si="1"/>
        <v>-269</v>
      </c>
    </row>
    <row r="12" spans="1:8" s="94" customFormat="1" x14ac:dyDescent="0.3">
      <c r="A12" s="244">
        <v>5</v>
      </c>
      <c r="B12" s="267" t="s">
        <v>98</v>
      </c>
      <c r="C12" s="137">
        <v>842</v>
      </c>
      <c r="D12" s="137">
        <v>220</v>
      </c>
      <c r="E12" s="221">
        <f t="shared" si="0"/>
        <v>-622</v>
      </c>
      <c r="F12" s="137">
        <v>456</v>
      </c>
      <c r="G12" s="137">
        <v>61</v>
      </c>
      <c r="H12" s="221">
        <f t="shared" si="1"/>
        <v>-395</v>
      </c>
    </row>
    <row r="13" spans="1:8" s="94" customFormat="1" x14ac:dyDescent="0.3">
      <c r="A13" s="244">
        <v>6</v>
      </c>
      <c r="B13" s="267" t="s">
        <v>105</v>
      </c>
      <c r="C13" s="137">
        <v>559</v>
      </c>
      <c r="D13" s="137">
        <v>150</v>
      </c>
      <c r="E13" s="221">
        <f t="shared" si="0"/>
        <v>-409</v>
      </c>
      <c r="F13" s="137">
        <v>241</v>
      </c>
      <c r="G13" s="137">
        <v>27</v>
      </c>
      <c r="H13" s="221">
        <f t="shared" si="1"/>
        <v>-214</v>
      </c>
    </row>
    <row r="14" spans="1:8" s="94" customFormat="1" x14ac:dyDescent="0.3">
      <c r="A14" s="244">
        <v>7</v>
      </c>
      <c r="B14" s="267" t="s">
        <v>104</v>
      </c>
      <c r="C14" s="137">
        <v>509</v>
      </c>
      <c r="D14" s="137">
        <v>78</v>
      </c>
      <c r="E14" s="221">
        <f t="shared" si="0"/>
        <v>-431</v>
      </c>
      <c r="F14" s="137">
        <v>236</v>
      </c>
      <c r="G14" s="137">
        <v>17</v>
      </c>
      <c r="H14" s="221">
        <f t="shared" si="1"/>
        <v>-219</v>
      </c>
    </row>
    <row r="15" spans="1:8" s="94" customFormat="1" x14ac:dyDescent="0.3">
      <c r="A15" s="244">
        <v>8</v>
      </c>
      <c r="B15" s="267" t="s">
        <v>100</v>
      </c>
      <c r="C15" s="137">
        <v>499</v>
      </c>
      <c r="D15" s="137">
        <v>193</v>
      </c>
      <c r="E15" s="221">
        <f t="shared" si="0"/>
        <v>-306</v>
      </c>
      <c r="F15" s="137">
        <v>208</v>
      </c>
      <c r="G15" s="137">
        <v>58</v>
      </c>
      <c r="H15" s="221">
        <f t="shared" si="1"/>
        <v>-150</v>
      </c>
    </row>
    <row r="16" spans="1:8" s="94" customFormat="1" x14ac:dyDescent="0.3">
      <c r="A16" s="244">
        <v>9</v>
      </c>
      <c r="B16" s="267" t="s">
        <v>103</v>
      </c>
      <c r="C16" s="137">
        <v>498</v>
      </c>
      <c r="D16" s="137">
        <v>197</v>
      </c>
      <c r="E16" s="221">
        <f t="shared" si="0"/>
        <v>-301</v>
      </c>
      <c r="F16" s="137">
        <v>266</v>
      </c>
      <c r="G16" s="137">
        <v>34</v>
      </c>
      <c r="H16" s="221">
        <f t="shared" si="1"/>
        <v>-232</v>
      </c>
    </row>
    <row r="17" spans="1:8" s="94" customFormat="1" ht="31.2" x14ac:dyDescent="0.3">
      <c r="A17" s="244">
        <v>10</v>
      </c>
      <c r="B17" s="267" t="s">
        <v>101</v>
      </c>
      <c r="C17" s="137">
        <v>475</v>
      </c>
      <c r="D17" s="137">
        <v>152</v>
      </c>
      <c r="E17" s="221">
        <f t="shared" si="0"/>
        <v>-323</v>
      </c>
      <c r="F17" s="137">
        <v>249</v>
      </c>
      <c r="G17" s="137">
        <v>17</v>
      </c>
      <c r="H17" s="221">
        <f t="shared" si="1"/>
        <v>-232</v>
      </c>
    </row>
    <row r="18" spans="1:8" s="94" customFormat="1" ht="31.2" x14ac:dyDescent="0.3">
      <c r="A18" s="244">
        <v>11</v>
      </c>
      <c r="B18" s="267" t="s">
        <v>338</v>
      </c>
      <c r="C18" s="137">
        <v>414</v>
      </c>
      <c r="D18" s="137">
        <v>156</v>
      </c>
      <c r="E18" s="221">
        <f t="shared" si="0"/>
        <v>-258</v>
      </c>
      <c r="F18" s="137">
        <v>247</v>
      </c>
      <c r="G18" s="137">
        <v>41</v>
      </c>
      <c r="H18" s="221">
        <f t="shared" si="1"/>
        <v>-206</v>
      </c>
    </row>
    <row r="19" spans="1:8" s="94" customFormat="1" x14ac:dyDescent="0.3">
      <c r="A19" s="244">
        <v>12</v>
      </c>
      <c r="B19" s="267" t="s">
        <v>110</v>
      </c>
      <c r="C19" s="137">
        <v>375</v>
      </c>
      <c r="D19" s="137">
        <v>78</v>
      </c>
      <c r="E19" s="221">
        <f t="shared" si="0"/>
        <v>-297</v>
      </c>
      <c r="F19" s="137">
        <v>212</v>
      </c>
      <c r="G19" s="137">
        <v>11</v>
      </c>
      <c r="H19" s="221">
        <f t="shared" si="1"/>
        <v>-201</v>
      </c>
    </row>
    <row r="20" spans="1:8" s="94" customFormat="1" x14ac:dyDescent="0.3">
      <c r="A20" s="244">
        <v>13</v>
      </c>
      <c r="B20" s="267" t="s">
        <v>353</v>
      </c>
      <c r="C20" s="137">
        <v>335</v>
      </c>
      <c r="D20" s="137">
        <v>86</v>
      </c>
      <c r="E20" s="221">
        <f t="shared" si="0"/>
        <v>-249</v>
      </c>
      <c r="F20" s="137">
        <v>153</v>
      </c>
      <c r="G20" s="137">
        <v>17</v>
      </c>
      <c r="H20" s="221">
        <f t="shared" si="1"/>
        <v>-136</v>
      </c>
    </row>
    <row r="21" spans="1:8" s="94" customFormat="1" x14ac:dyDescent="0.3">
      <c r="A21" s="244">
        <v>14</v>
      </c>
      <c r="B21" s="267" t="s">
        <v>107</v>
      </c>
      <c r="C21" s="137">
        <v>307</v>
      </c>
      <c r="D21" s="137">
        <v>252</v>
      </c>
      <c r="E21" s="221">
        <f t="shared" si="0"/>
        <v>-55</v>
      </c>
      <c r="F21" s="137">
        <v>36</v>
      </c>
      <c r="G21" s="137">
        <v>25</v>
      </c>
      <c r="H21" s="221">
        <f t="shared" si="1"/>
        <v>-11</v>
      </c>
    </row>
    <row r="22" spans="1:8" s="94" customFormat="1" ht="109.2" x14ac:dyDescent="0.3">
      <c r="A22" s="244">
        <v>15</v>
      </c>
      <c r="B22" s="267" t="s">
        <v>354</v>
      </c>
      <c r="C22" s="137">
        <v>281</v>
      </c>
      <c r="D22" s="137">
        <v>46</v>
      </c>
      <c r="E22" s="221">
        <f t="shared" si="0"/>
        <v>-235</v>
      </c>
      <c r="F22" s="137">
        <v>115</v>
      </c>
      <c r="G22" s="137">
        <v>5</v>
      </c>
      <c r="H22" s="221">
        <f t="shared" si="1"/>
        <v>-110</v>
      </c>
    </row>
    <row r="23" spans="1:8" s="94" customFormat="1" x14ac:dyDescent="0.3">
      <c r="A23" s="244">
        <v>16</v>
      </c>
      <c r="B23" s="267" t="s">
        <v>372</v>
      </c>
      <c r="C23" s="137">
        <v>244</v>
      </c>
      <c r="D23" s="137">
        <v>0</v>
      </c>
      <c r="E23" s="221">
        <f t="shared" si="0"/>
        <v>-244</v>
      </c>
      <c r="F23" s="137">
        <v>137</v>
      </c>
      <c r="G23" s="137">
        <v>0</v>
      </c>
      <c r="H23" s="221">
        <f t="shared" si="1"/>
        <v>-137</v>
      </c>
    </row>
    <row r="24" spans="1:8" s="94" customFormat="1" x14ac:dyDescent="0.3">
      <c r="A24" s="244">
        <v>17</v>
      </c>
      <c r="B24" s="267" t="s">
        <v>102</v>
      </c>
      <c r="C24" s="137">
        <v>227</v>
      </c>
      <c r="D24" s="137">
        <v>5</v>
      </c>
      <c r="E24" s="221">
        <f t="shared" si="0"/>
        <v>-222</v>
      </c>
      <c r="F24" s="137">
        <v>201</v>
      </c>
      <c r="G24" s="137">
        <v>0</v>
      </c>
      <c r="H24" s="221">
        <f t="shared" si="1"/>
        <v>-201</v>
      </c>
    </row>
    <row r="25" spans="1:8" s="94" customFormat="1" x14ac:dyDescent="0.3">
      <c r="A25" s="244">
        <v>18</v>
      </c>
      <c r="B25" s="267" t="s">
        <v>235</v>
      </c>
      <c r="C25" s="137">
        <v>223</v>
      </c>
      <c r="D25" s="137">
        <v>161</v>
      </c>
      <c r="E25" s="221">
        <f t="shared" si="0"/>
        <v>-62</v>
      </c>
      <c r="F25" s="137">
        <v>56</v>
      </c>
      <c r="G25" s="137">
        <v>3</v>
      </c>
      <c r="H25" s="221">
        <f t="shared" si="1"/>
        <v>-53</v>
      </c>
    </row>
    <row r="26" spans="1:8" s="94" customFormat="1" x14ac:dyDescent="0.3">
      <c r="A26" s="244">
        <v>19</v>
      </c>
      <c r="B26" s="267" t="s">
        <v>343</v>
      </c>
      <c r="C26" s="137">
        <v>199</v>
      </c>
      <c r="D26" s="137">
        <v>144</v>
      </c>
      <c r="E26" s="221">
        <f t="shared" si="0"/>
        <v>-55</v>
      </c>
      <c r="F26" s="137">
        <v>83</v>
      </c>
      <c r="G26" s="137">
        <v>67</v>
      </c>
      <c r="H26" s="221">
        <f t="shared" si="1"/>
        <v>-16</v>
      </c>
    </row>
    <row r="27" spans="1:8" s="94" customFormat="1" x14ac:dyDescent="0.3">
      <c r="A27" s="244">
        <v>20</v>
      </c>
      <c r="B27" s="267" t="s">
        <v>385</v>
      </c>
      <c r="C27" s="137">
        <v>187</v>
      </c>
      <c r="D27" s="137">
        <v>3</v>
      </c>
      <c r="E27" s="221">
        <f t="shared" si="0"/>
        <v>-184</v>
      </c>
      <c r="F27" s="137">
        <v>100</v>
      </c>
      <c r="G27" s="137">
        <v>1</v>
      </c>
      <c r="H27" s="221">
        <f t="shared" si="1"/>
        <v>-99</v>
      </c>
    </row>
    <row r="28" spans="1:8" s="94" customFormat="1" ht="31.2" x14ac:dyDescent="0.3">
      <c r="A28" s="244">
        <v>21</v>
      </c>
      <c r="B28" s="267" t="s">
        <v>283</v>
      </c>
      <c r="C28" s="137">
        <v>177</v>
      </c>
      <c r="D28" s="137">
        <v>170</v>
      </c>
      <c r="E28" s="221">
        <f t="shared" si="0"/>
        <v>-7</v>
      </c>
      <c r="F28" s="137">
        <v>11</v>
      </c>
      <c r="G28" s="137">
        <v>1</v>
      </c>
      <c r="H28" s="221">
        <f t="shared" si="1"/>
        <v>-10</v>
      </c>
    </row>
    <row r="29" spans="1:8" s="94" customFormat="1" ht="31.2" x14ac:dyDescent="0.3">
      <c r="A29" s="244">
        <v>22</v>
      </c>
      <c r="B29" s="267" t="s">
        <v>154</v>
      </c>
      <c r="C29" s="137">
        <v>175</v>
      </c>
      <c r="D29" s="137">
        <v>75</v>
      </c>
      <c r="E29" s="221">
        <f t="shared" si="0"/>
        <v>-100</v>
      </c>
      <c r="F29" s="137">
        <v>66</v>
      </c>
      <c r="G29" s="137">
        <v>4</v>
      </c>
      <c r="H29" s="221">
        <f t="shared" si="1"/>
        <v>-62</v>
      </c>
    </row>
    <row r="30" spans="1:8" s="94" customFormat="1" x14ac:dyDescent="0.3">
      <c r="A30" s="244">
        <v>23</v>
      </c>
      <c r="B30" s="267" t="s">
        <v>117</v>
      </c>
      <c r="C30" s="137">
        <v>175</v>
      </c>
      <c r="D30" s="137">
        <v>57</v>
      </c>
      <c r="E30" s="221">
        <f t="shared" si="0"/>
        <v>-118</v>
      </c>
      <c r="F30" s="137">
        <v>75</v>
      </c>
      <c r="G30" s="137">
        <v>12</v>
      </c>
      <c r="H30" s="221">
        <f t="shared" si="1"/>
        <v>-63</v>
      </c>
    </row>
    <row r="31" spans="1:8" s="94" customFormat="1" x14ac:dyDescent="0.3">
      <c r="A31" s="244">
        <v>24</v>
      </c>
      <c r="B31" s="267" t="s">
        <v>113</v>
      </c>
      <c r="C31" s="137">
        <v>165</v>
      </c>
      <c r="D31" s="137">
        <v>65</v>
      </c>
      <c r="E31" s="221">
        <f t="shared" si="0"/>
        <v>-100</v>
      </c>
      <c r="F31" s="137">
        <v>62</v>
      </c>
      <c r="G31" s="137">
        <v>10</v>
      </c>
      <c r="H31" s="221">
        <f t="shared" si="1"/>
        <v>-52</v>
      </c>
    </row>
    <row r="32" spans="1:8" s="94" customFormat="1" x14ac:dyDescent="0.3">
      <c r="A32" s="244">
        <v>25</v>
      </c>
      <c r="B32" s="267" t="s">
        <v>136</v>
      </c>
      <c r="C32" s="137">
        <v>164</v>
      </c>
      <c r="D32" s="137">
        <v>54</v>
      </c>
      <c r="E32" s="221">
        <f t="shared" si="0"/>
        <v>-110</v>
      </c>
      <c r="F32" s="137">
        <v>102</v>
      </c>
      <c r="G32" s="137">
        <v>10</v>
      </c>
      <c r="H32" s="221">
        <f t="shared" si="1"/>
        <v>-92</v>
      </c>
    </row>
    <row r="33" spans="1:8" s="94" customFormat="1" x14ac:dyDescent="0.3">
      <c r="A33" s="244">
        <v>26</v>
      </c>
      <c r="B33" s="267" t="s">
        <v>129</v>
      </c>
      <c r="C33" s="137">
        <v>159</v>
      </c>
      <c r="D33" s="137">
        <v>60</v>
      </c>
      <c r="E33" s="221">
        <f t="shared" si="0"/>
        <v>-99</v>
      </c>
      <c r="F33" s="137">
        <v>87</v>
      </c>
      <c r="G33" s="137">
        <v>10</v>
      </c>
      <c r="H33" s="221">
        <f t="shared" si="1"/>
        <v>-77</v>
      </c>
    </row>
    <row r="34" spans="1:8" s="94" customFormat="1" ht="31.2" x14ac:dyDescent="0.3">
      <c r="A34" s="244">
        <v>27</v>
      </c>
      <c r="B34" s="267" t="s">
        <v>166</v>
      </c>
      <c r="C34" s="137">
        <v>158</v>
      </c>
      <c r="D34" s="137">
        <v>7</v>
      </c>
      <c r="E34" s="221">
        <f t="shared" si="0"/>
        <v>-151</v>
      </c>
      <c r="F34" s="137">
        <v>91</v>
      </c>
      <c r="G34" s="137">
        <v>2</v>
      </c>
      <c r="H34" s="221">
        <f t="shared" si="1"/>
        <v>-89</v>
      </c>
    </row>
    <row r="35" spans="1:8" s="94" customFormat="1" x14ac:dyDescent="0.3">
      <c r="A35" s="244">
        <v>28</v>
      </c>
      <c r="B35" s="267" t="s">
        <v>108</v>
      </c>
      <c r="C35" s="137">
        <v>151</v>
      </c>
      <c r="D35" s="137">
        <v>75</v>
      </c>
      <c r="E35" s="221">
        <f t="shared" si="0"/>
        <v>-76</v>
      </c>
      <c r="F35" s="137">
        <v>66</v>
      </c>
      <c r="G35" s="137">
        <v>25</v>
      </c>
      <c r="H35" s="221">
        <f t="shared" si="1"/>
        <v>-41</v>
      </c>
    </row>
    <row r="36" spans="1:8" s="94" customFormat="1" x14ac:dyDescent="0.3">
      <c r="A36" s="244">
        <v>29</v>
      </c>
      <c r="B36" s="267" t="s">
        <v>349</v>
      </c>
      <c r="C36" s="137">
        <v>140</v>
      </c>
      <c r="D36" s="137">
        <v>63</v>
      </c>
      <c r="E36" s="221">
        <f t="shared" si="0"/>
        <v>-77</v>
      </c>
      <c r="F36" s="137">
        <v>95</v>
      </c>
      <c r="G36" s="137">
        <v>10</v>
      </c>
      <c r="H36" s="221">
        <f t="shared" si="1"/>
        <v>-85</v>
      </c>
    </row>
    <row r="37" spans="1:8" s="94" customFormat="1" x14ac:dyDescent="0.3">
      <c r="A37" s="244">
        <v>30</v>
      </c>
      <c r="B37" s="267" t="s">
        <v>109</v>
      </c>
      <c r="C37" s="137">
        <v>122</v>
      </c>
      <c r="D37" s="137">
        <v>98</v>
      </c>
      <c r="E37" s="221">
        <f t="shared" si="0"/>
        <v>-24</v>
      </c>
      <c r="F37" s="137">
        <v>42</v>
      </c>
      <c r="G37" s="137">
        <v>26</v>
      </c>
      <c r="H37" s="221">
        <f t="shared" si="1"/>
        <v>-16</v>
      </c>
    </row>
    <row r="38" spans="1:8" s="94" customFormat="1" x14ac:dyDescent="0.3">
      <c r="A38" s="244">
        <v>31</v>
      </c>
      <c r="B38" s="267" t="s">
        <v>121</v>
      </c>
      <c r="C38" s="137">
        <v>120</v>
      </c>
      <c r="D38" s="137">
        <v>37</v>
      </c>
      <c r="E38" s="221">
        <f t="shared" si="0"/>
        <v>-83</v>
      </c>
      <c r="F38" s="137">
        <v>54</v>
      </c>
      <c r="G38" s="137">
        <v>4</v>
      </c>
      <c r="H38" s="221">
        <f t="shared" si="1"/>
        <v>-50</v>
      </c>
    </row>
    <row r="39" spans="1:8" s="94" customFormat="1" x14ac:dyDescent="0.3">
      <c r="A39" s="244">
        <v>32</v>
      </c>
      <c r="B39" s="267" t="s">
        <v>122</v>
      </c>
      <c r="C39" s="137">
        <v>119</v>
      </c>
      <c r="D39" s="137">
        <v>51</v>
      </c>
      <c r="E39" s="221">
        <f t="shared" si="0"/>
        <v>-68</v>
      </c>
      <c r="F39" s="137">
        <v>56</v>
      </c>
      <c r="G39" s="137">
        <v>13</v>
      </c>
      <c r="H39" s="221">
        <f t="shared" si="1"/>
        <v>-43</v>
      </c>
    </row>
    <row r="40" spans="1:8" s="94" customFormat="1" x14ac:dyDescent="0.3">
      <c r="A40" s="244">
        <v>33</v>
      </c>
      <c r="B40" s="267" t="s">
        <v>124</v>
      </c>
      <c r="C40" s="137">
        <v>114</v>
      </c>
      <c r="D40" s="137">
        <v>11</v>
      </c>
      <c r="E40" s="221">
        <f t="shared" si="0"/>
        <v>-103</v>
      </c>
      <c r="F40" s="137">
        <v>60</v>
      </c>
      <c r="G40" s="137">
        <v>1</v>
      </c>
      <c r="H40" s="221">
        <f t="shared" si="1"/>
        <v>-59</v>
      </c>
    </row>
    <row r="41" spans="1:8" s="94" customFormat="1" ht="31.2" x14ac:dyDescent="0.3">
      <c r="A41" s="244">
        <v>34</v>
      </c>
      <c r="B41" s="267" t="s">
        <v>167</v>
      </c>
      <c r="C41" s="137">
        <v>110</v>
      </c>
      <c r="D41" s="137">
        <v>0</v>
      </c>
      <c r="E41" s="221">
        <f t="shared" si="0"/>
        <v>-110</v>
      </c>
      <c r="F41" s="137">
        <v>66</v>
      </c>
      <c r="G41" s="137">
        <v>0</v>
      </c>
      <c r="H41" s="221">
        <f t="shared" si="1"/>
        <v>-66</v>
      </c>
    </row>
    <row r="42" spans="1:8" s="94" customFormat="1" x14ac:dyDescent="0.3">
      <c r="A42" s="244">
        <v>35</v>
      </c>
      <c r="B42" s="267" t="s">
        <v>99</v>
      </c>
      <c r="C42" s="137">
        <v>108</v>
      </c>
      <c r="D42" s="137">
        <v>11</v>
      </c>
      <c r="E42" s="221">
        <f t="shared" si="0"/>
        <v>-97</v>
      </c>
      <c r="F42" s="137">
        <v>93</v>
      </c>
      <c r="G42" s="137">
        <v>0</v>
      </c>
      <c r="H42" s="221">
        <f t="shared" si="1"/>
        <v>-93</v>
      </c>
    </row>
    <row r="43" spans="1:8" s="94" customFormat="1" x14ac:dyDescent="0.3">
      <c r="A43" s="244">
        <v>36</v>
      </c>
      <c r="B43" s="267" t="s">
        <v>125</v>
      </c>
      <c r="C43" s="137">
        <v>107</v>
      </c>
      <c r="D43" s="137">
        <v>42</v>
      </c>
      <c r="E43" s="221">
        <f t="shared" si="0"/>
        <v>-65</v>
      </c>
      <c r="F43" s="137">
        <v>40</v>
      </c>
      <c r="G43" s="137">
        <v>14</v>
      </c>
      <c r="H43" s="221">
        <f t="shared" si="1"/>
        <v>-26</v>
      </c>
    </row>
    <row r="44" spans="1:8" x14ac:dyDescent="0.3">
      <c r="A44" s="244">
        <v>37</v>
      </c>
      <c r="B44" s="268" t="s">
        <v>169</v>
      </c>
      <c r="C44" s="269">
        <v>106</v>
      </c>
      <c r="D44" s="269">
        <v>92</v>
      </c>
      <c r="E44" s="221">
        <f t="shared" si="0"/>
        <v>-14</v>
      </c>
      <c r="F44" s="269">
        <v>40</v>
      </c>
      <c r="G44" s="269">
        <v>55</v>
      </c>
      <c r="H44" s="221">
        <f t="shared" si="1"/>
        <v>15</v>
      </c>
    </row>
    <row r="45" spans="1:8" x14ac:dyDescent="0.3">
      <c r="A45" s="244">
        <v>38</v>
      </c>
      <c r="B45" s="270" t="s">
        <v>106</v>
      </c>
      <c r="C45" s="269">
        <v>106</v>
      </c>
      <c r="D45" s="269">
        <v>73</v>
      </c>
      <c r="E45" s="221">
        <f t="shared" si="0"/>
        <v>-33</v>
      </c>
      <c r="F45" s="269">
        <v>50</v>
      </c>
      <c r="G45" s="269">
        <v>43</v>
      </c>
      <c r="H45" s="221">
        <f t="shared" si="1"/>
        <v>-7</v>
      </c>
    </row>
    <row r="46" spans="1:8" x14ac:dyDescent="0.3">
      <c r="A46" s="244">
        <v>39</v>
      </c>
      <c r="B46" s="267" t="s">
        <v>127</v>
      </c>
      <c r="C46" s="269">
        <v>102</v>
      </c>
      <c r="D46" s="269">
        <v>41</v>
      </c>
      <c r="E46" s="221">
        <f t="shared" si="0"/>
        <v>-61</v>
      </c>
      <c r="F46" s="269">
        <v>58</v>
      </c>
      <c r="G46" s="269">
        <v>14</v>
      </c>
      <c r="H46" s="221">
        <f t="shared" si="1"/>
        <v>-44</v>
      </c>
    </row>
    <row r="47" spans="1:8" x14ac:dyDescent="0.3">
      <c r="A47" s="244">
        <v>40</v>
      </c>
      <c r="B47" s="267" t="s">
        <v>111</v>
      </c>
      <c r="C47" s="269">
        <v>99</v>
      </c>
      <c r="D47" s="269">
        <v>69</v>
      </c>
      <c r="E47" s="221">
        <f t="shared" si="0"/>
        <v>-30</v>
      </c>
      <c r="F47" s="269">
        <v>55</v>
      </c>
      <c r="G47" s="269">
        <v>5</v>
      </c>
      <c r="H47" s="221">
        <f t="shared" si="1"/>
        <v>-50</v>
      </c>
    </row>
    <row r="48" spans="1:8" ht="31.2" x14ac:dyDescent="0.3">
      <c r="A48" s="244">
        <v>41</v>
      </c>
      <c r="B48" s="267" t="s">
        <v>376</v>
      </c>
      <c r="C48" s="269">
        <v>97</v>
      </c>
      <c r="D48" s="269">
        <v>8</v>
      </c>
      <c r="E48" s="221">
        <f t="shared" si="0"/>
        <v>-89</v>
      </c>
      <c r="F48" s="269">
        <v>50</v>
      </c>
      <c r="G48" s="269">
        <v>4</v>
      </c>
      <c r="H48" s="221">
        <f t="shared" si="1"/>
        <v>-46</v>
      </c>
    </row>
    <row r="49" spans="1:8" x14ac:dyDescent="0.3">
      <c r="A49" s="244">
        <v>42</v>
      </c>
      <c r="B49" s="267" t="s">
        <v>128</v>
      </c>
      <c r="C49" s="269">
        <v>97</v>
      </c>
      <c r="D49" s="269">
        <v>114</v>
      </c>
      <c r="E49" s="221">
        <f t="shared" si="0"/>
        <v>17</v>
      </c>
      <c r="F49" s="269">
        <v>43</v>
      </c>
      <c r="G49" s="269">
        <v>5</v>
      </c>
      <c r="H49" s="221">
        <f t="shared" si="1"/>
        <v>-38</v>
      </c>
    </row>
    <row r="50" spans="1:8" x14ac:dyDescent="0.3">
      <c r="A50" s="244">
        <v>43</v>
      </c>
      <c r="B50" s="271" t="s">
        <v>140</v>
      </c>
      <c r="C50" s="269">
        <v>96</v>
      </c>
      <c r="D50" s="269">
        <v>13</v>
      </c>
      <c r="E50" s="221">
        <f t="shared" si="0"/>
        <v>-83</v>
      </c>
      <c r="F50" s="269">
        <v>63</v>
      </c>
      <c r="G50" s="269">
        <v>0</v>
      </c>
      <c r="H50" s="221">
        <f t="shared" si="1"/>
        <v>-63</v>
      </c>
    </row>
    <row r="51" spans="1:8" ht="46.8" x14ac:dyDescent="0.3">
      <c r="A51" s="244">
        <v>44</v>
      </c>
      <c r="B51" s="271" t="s">
        <v>356</v>
      </c>
      <c r="C51" s="269">
        <v>94</v>
      </c>
      <c r="D51" s="269">
        <v>14</v>
      </c>
      <c r="E51" s="221">
        <f t="shared" si="0"/>
        <v>-80</v>
      </c>
      <c r="F51" s="269">
        <v>41</v>
      </c>
      <c r="G51" s="269">
        <v>5</v>
      </c>
      <c r="H51" s="221">
        <f t="shared" si="1"/>
        <v>-36</v>
      </c>
    </row>
    <row r="52" spans="1:8" x14ac:dyDescent="0.3">
      <c r="A52" s="244">
        <v>45</v>
      </c>
      <c r="B52" s="271" t="s">
        <v>115</v>
      </c>
      <c r="C52" s="269">
        <v>91</v>
      </c>
      <c r="D52" s="269">
        <v>28</v>
      </c>
      <c r="E52" s="221">
        <f t="shared" si="0"/>
        <v>-63</v>
      </c>
      <c r="F52" s="269">
        <v>43</v>
      </c>
      <c r="G52" s="269">
        <v>14</v>
      </c>
      <c r="H52" s="221">
        <f t="shared" si="1"/>
        <v>-29</v>
      </c>
    </row>
    <row r="53" spans="1:8" x14ac:dyDescent="0.3">
      <c r="A53" s="244">
        <v>46</v>
      </c>
      <c r="B53" s="271" t="s">
        <v>233</v>
      </c>
      <c r="C53" s="269">
        <v>90</v>
      </c>
      <c r="D53" s="269">
        <v>23</v>
      </c>
      <c r="E53" s="221">
        <f t="shared" si="0"/>
        <v>-67</v>
      </c>
      <c r="F53" s="269">
        <v>41</v>
      </c>
      <c r="G53" s="269">
        <v>0</v>
      </c>
      <c r="H53" s="221">
        <f t="shared" si="1"/>
        <v>-41</v>
      </c>
    </row>
    <row r="54" spans="1:8" x14ac:dyDescent="0.3">
      <c r="A54" s="244">
        <v>47</v>
      </c>
      <c r="B54" s="271" t="s">
        <v>149</v>
      </c>
      <c r="C54" s="269">
        <v>87</v>
      </c>
      <c r="D54" s="269">
        <v>16</v>
      </c>
      <c r="E54" s="221">
        <f t="shared" si="0"/>
        <v>-71</v>
      </c>
      <c r="F54" s="269">
        <v>44</v>
      </c>
      <c r="G54" s="269">
        <v>4</v>
      </c>
      <c r="H54" s="221">
        <f t="shared" si="1"/>
        <v>-40</v>
      </c>
    </row>
    <row r="55" spans="1:8" x14ac:dyDescent="0.3">
      <c r="A55" s="244">
        <v>48</v>
      </c>
      <c r="B55" s="271" t="s">
        <v>118</v>
      </c>
      <c r="C55" s="269">
        <v>87</v>
      </c>
      <c r="D55" s="269">
        <v>42</v>
      </c>
      <c r="E55" s="221">
        <f t="shared" si="0"/>
        <v>-45</v>
      </c>
      <c r="F55" s="269">
        <v>40</v>
      </c>
      <c r="G55" s="269">
        <v>15</v>
      </c>
      <c r="H55" s="221">
        <f t="shared" si="1"/>
        <v>-25</v>
      </c>
    </row>
    <row r="56" spans="1:8" x14ac:dyDescent="0.3">
      <c r="A56" s="244">
        <v>49</v>
      </c>
      <c r="B56" s="271" t="s">
        <v>116</v>
      </c>
      <c r="C56" s="269">
        <v>86</v>
      </c>
      <c r="D56" s="269">
        <v>14</v>
      </c>
      <c r="E56" s="221">
        <f t="shared" si="0"/>
        <v>-72</v>
      </c>
      <c r="F56" s="269">
        <v>40</v>
      </c>
      <c r="G56" s="269">
        <v>3</v>
      </c>
      <c r="H56" s="221">
        <f t="shared" si="1"/>
        <v>-37</v>
      </c>
    </row>
    <row r="57" spans="1:8" x14ac:dyDescent="0.3">
      <c r="A57" s="244">
        <v>50</v>
      </c>
      <c r="B57" s="270" t="s">
        <v>369</v>
      </c>
      <c r="C57" s="269">
        <v>84</v>
      </c>
      <c r="D57" s="269">
        <v>59</v>
      </c>
      <c r="E57" s="221">
        <f t="shared" si="0"/>
        <v>-25</v>
      </c>
      <c r="F57" s="269">
        <v>20</v>
      </c>
      <c r="G57" s="269">
        <v>27</v>
      </c>
      <c r="H57" s="221">
        <f t="shared" si="1"/>
        <v>7</v>
      </c>
    </row>
  </sheetData>
  <mergeCells count="12"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honeticPr fontId="58" type="noConversion"/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52"/>
  <sheetViews>
    <sheetView view="pageBreakPreview" zoomScale="90" zoomScaleNormal="90" zoomScaleSheetLayoutView="90" workbookViewId="0">
      <selection activeCell="E3" sqref="A1:G65536"/>
    </sheetView>
  </sheetViews>
  <sheetFormatPr defaultColWidth="8.88671875" defaultRowHeight="13.2" x14ac:dyDescent="0.25"/>
  <cols>
    <col min="1" max="1" width="36.44140625" style="99" customWidth="1"/>
    <col min="2" max="2" width="13" style="109" customWidth="1"/>
    <col min="3" max="3" width="9.6640625" style="109" customWidth="1"/>
    <col min="4" max="4" width="12.5546875" style="110" customWidth="1"/>
    <col min="5" max="5" width="12.88671875" style="109" customWidth="1"/>
    <col min="6" max="6" width="9.88671875" style="109" customWidth="1"/>
    <col min="7" max="7" width="12.44140625" style="110" customWidth="1"/>
    <col min="8" max="8" width="8.88671875" style="99"/>
    <col min="9" max="9" width="6" style="99" customWidth="1"/>
    <col min="10" max="16384" width="8.88671875" style="99"/>
  </cols>
  <sheetData>
    <row r="1" spans="1:13" s="97" customFormat="1" ht="22.5" customHeight="1" x14ac:dyDescent="0.35">
      <c r="A1" s="345" t="s">
        <v>165</v>
      </c>
      <c r="B1" s="345"/>
      <c r="C1" s="345"/>
      <c r="D1" s="345"/>
      <c r="E1" s="345"/>
      <c r="F1" s="345"/>
      <c r="G1" s="345"/>
    </row>
    <row r="2" spans="1:13" s="97" customFormat="1" ht="20.399999999999999" x14ac:dyDescent="0.35">
      <c r="A2" s="346" t="s">
        <v>134</v>
      </c>
      <c r="B2" s="346"/>
      <c r="C2" s="346"/>
      <c r="D2" s="346"/>
      <c r="E2" s="346"/>
      <c r="F2" s="346"/>
      <c r="G2" s="346"/>
    </row>
    <row r="4" spans="1:13" s="92" customFormat="1" ht="35.4" customHeight="1" x14ac:dyDescent="0.3">
      <c r="A4" s="342" t="s">
        <v>90</v>
      </c>
      <c r="B4" s="343" t="s">
        <v>441</v>
      </c>
      <c r="C4" s="343"/>
      <c r="D4" s="343"/>
      <c r="E4" s="367" t="s">
        <v>440</v>
      </c>
      <c r="F4" s="367"/>
      <c r="G4" s="367"/>
    </row>
    <row r="5" spans="1:13" ht="18.600000000000001" customHeight="1" x14ac:dyDescent="0.25">
      <c r="A5" s="342"/>
      <c r="B5" s="344" t="s">
        <v>91</v>
      </c>
      <c r="C5" s="344" t="s">
        <v>93</v>
      </c>
      <c r="D5" s="347" t="s">
        <v>92</v>
      </c>
      <c r="E5" s="344" t="s">
        <v>91</v>
      </c>
      <c r="F5" s="344" t="s">
        <v>93</v>
      </c>
      <c r="G5" s="347" t="s">
        <v>92</v>
      </c>
    </row>
    <row r="6" spans="1:13" ht="52.35" customHeight="1" x14ac:dyDescent="0.25">
      <c r="A6" s="342"/>
      <c r="B6" s="344"/>
      <c r="C6" s="344"/>
      <c r="D6" s="347"/>
      <c r="E6" s="344"/>
      <c r="F6" s="344"/>
      <c r="G6" s="347"/>
    </row>
    <row r="7" spans="1:13" x14ac:dyDescent="0.25">
      <c r="A7" s="100" t="s">
        <v>3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</row>
    <row r="8" spans="1:13" ht="38.4" customHeight="1" x14ac:dyDescent="0.25">
      <c r="A8" s="368" t="s">
        <v>135</v>
      </c>
      <c r="B8" s="369"/>
      <c r="C8" s="369"/>
      <c r="D8" s="369"/>
      <c r="E8" s="369"/>
      <c r="F8" s="369"/>
      <c r="G8" s="370"/>
      <c r="M8" s="102"/>
    </row>
    <row r="9" spans="1:13" ht="15.6" x14ac:dyDescent="0.25">
      <c r="A9" s="152" t="s">
        <v>372</v>
      </c>
      <c r="B9" s="137">
        <v>244</v>
      </c>
      <c r="C9" s="137">
        <v>0</v>
      </c>
      <c r="D9" s="138">
        <f>C9-B9</f>
        <v>-244</v>
      </c>
      <c r="E9" s="139">
        <v>137</v>
      </c>
      <c r="F9" s="137">
        <v>0</v>
      </c>
      <c r="G9" s="221">
        <f>F9-E9</f>
        <v>-137</v>
      </c>
      <c r="H9" s="140"/>
      <c r="M9" s="102"/>
    </row>
    <row r="10" spans="1:13" ht="15.6" x14ac:dyDescent="0.25">
      <c r="A10" s="152" t="s">
        <v>136</v>
      </c>
      <c r="B10" s="137">
        <v>164</v>
      </c>
      <c r="C10" s="137">
        <v>54</v>
      </c>
      <c r="D10" s="138">
        <f t="shared" ref="D10:D73" si="0">C10-B10</f>
        <v>-110</v>
      </c>
      <c r="E10" s="139">
        <v>102</v>
      </c>
      <c r="F10" s="137">
        <v>10</v>
      </c>
      <c r="G10" s="221">
        <f t="shared" ref="G10:G23" si="1">F10-E10</f>
        <v>-92</v>
      </c>
    </row>
    <row r="11" spans="1:13" ht="31.2" x14ac:dyDescent="0.25">
      <c r="A11" s="152" t="s">
        <v>166</v>
      </c>
      <c r="B11" s="137">
        <v>158</v>
      </c>
      <c r="C11" s="137">
        <v>7</v>
      </c>
      <c r="D11" s="138">
        <f t="shared" si="0"/>
        <v>-151</v>
      </c>
      <c r="E11" s="139">
        <v>91</v>
      </c>
      <c r="F11" s="137">
        <v>2</v>
      </c>
      <c r="G11" s="221">
        <f t="shared" si="1"/>
        <v>-89</v>
      </c>
    </row>
    <row r="12" spans="1:13" ht="31.2" x14ac:dyDescent="0.25">
      <c r="A12" s="152" t="s">
        <v>167</v>
      </c>
      <c r="B12" s="137">
        <v>110</v>
      </c>
      <c r="C12" s="137">
        <v>0</v>
      </c>
      <c r="D12" s="138">
        <f t="shared" si="0"/>
        <v>-110</v>
      </c>
      <c r="E12" s="139">
        <v>66</v>
      </c>
      <c r="F12" s="137">
        <v>0</v>
      </c>
      <c r="G12" s="221">
        <f t="shared" si="1"/>
        <v>-66</v>
      </c>
    </row>
    <row r="13" spans="1:13" ht="15.6" x14ac:dyDescent="0.25">
      <c r="A13" s="152" t="s">
        <v>140</v>
      </c>
      <c r="B13" s="137">
        <v>96</v>
      </c>
      <c r="C13" s="137">
        <v>13</v>
      </c>
      <c r="D13" s="138">
        <f t="shared" si="0"/>
        <v>-83</v>
      </c>
      <c r="E13" s="139">
        <v>63</v>
      </c>
      <c r="F13" s="137">
        <v>0</v>
      </c>
      <c r="G13" s="221">
        <f t="shared" si="1"/>
        <v>-63</v>
      </c>
    </row>
    <row r="14" spans="1:13" ht="15.6" x14ac:dyDescent="0.25">
      <c r="A14" s="152" t="s">
        <v>116</v>
      </c>
      <c r="B14" s="137">
        <v>86</v>
      </c>
      <c r="C14" s="137">
        <v>14</v>
      </c>
      <c r="D14" s="138">
        <f t="shared" si="0"/>
        <v>-72</v>
      </c>
      <c r="E14" s="139">
        <v>40</v>
      </c>
      <c r="F14" s="137">
        <v>3</v>
      </c>
      <c r="G14" s="221">
        <f t="shared" si="1"/>
        <v>-37</v>
      </c>
    </row>
    <row r="15" spans="1:13" ht="31.2" x14ac:dyDescent="0.25">
      <c r="A15" s="152" t="s">
        <v>220</v>
      </c>
      <c r="B15" s="137">
        <v>76</v>
      </c>
      <c r="C15" s="137">
        <v>35</v>
      </c>
      <c r="D15" s="138">
        <f t="shared" si="0"/>
        <v>-41</v>
      </c>
      <c r="E15" s="139">
        <v>62</v>
      </c>
      <c r="F15" s="137">
        <v>8</v>
      </c>
      <c r="G15" s="221">
        <f t="shared" si="1"/>
        <v>-54</v>
      </c>
    </row>
    <row r="16" spans="1:13" ht="15.6" x14ac:dyDescent="0.25">
      <c r="A16" s="149" t="s">
        <v>139</v>
      </c>
      <c r="B16" s="137">
        <v>70</v>
      </c>
      <c r="C16" s="137">
        <v>23</v>
      </c>
      <c r="D16" s="138">
        <f t="shared" si="0"/>
        <v>-47</v>
      </c>
      <c r="E16" s="139">
        <v>39</v>
      </c>
      <c r="F16" s="137">
        <v>4</v>
      </c>
      <c r="G16" s="221">
        <f t="shared" si="1"/>
        <v>-35</v>
      </c>
    </row>
    <row r="17" spans="1:7" ht="15.6" x14ac:dyDescent="0.25">
      <c r="A17" s="149" t="s">
        <v>335</v>
      </c>
      <c r="B17" s="137">
        <v>63</v>
      </c>
      <c r="C17" s="137">
        <v>29</v>
      </c>
      <c r="D17" s="138">
        <f t="shared" si="0"/>
        <v>-34</v>
      </c>
      <c r="E17" s="139">
        <v>34</v>
      </c>
      <c r="F17" s="137">
        <v>3</v>
      </c>
      <c r="G17" s="221">
        <f t="shared" si="1"/>
        <v>-31</v>
      </c>
    </row>
    <row r="18" spans="1:7" ht="15.6" x14ac:dyDescent="0.25">
      <c r="A18" s="149" t="s">
        <v>138</v>
      </c>
      <c r="B18" s="137">
        <v>59</v>
      </c>
      <c r="C18" s="137">
        <v>24</v>
      </c>
      <c r="D18" s="138">
        <f t="shared" si="0"/>
        <v>-35</v>
      </c>
      <c r="E18" s="139">
        <v>28</v>
      </c>
      <c r="F18" s="137">
        <v>2</v>
      </c>
      <c r="G18" s="221">
        <f t="shared" si="1"/>
        <v>-26</v>
      </c>
    </row>
    <row r="19" spans="1:7" ht="46.8" x14ac:dyDescent="0.25">
      <c r="A19" s="149" t="s">
        <v>374</v>
      </c>
      <c r="B19" s="137">
        <v>58</v>
      </c>
      <c r="C19" s="137">
        <v>0</v>
      </c>
      <c r="D19" s="138">
        <f t="shared" si="0"/>
        <v>-58</v>
      </c>
      <c r="E19" s="139">
        <v>46</v>
      </c>
      <c r="F19" s="137">
        <v>0</v>
      </c>
      <c r="G19" s="221">
        <f t="shared" si="1"/>
        <v>-46</v>
      </c>
    </row>
    <row r="20" spans="1:7" ht="15.6" x14ac:dyDescent="0.25">
      <c r="A20" s="152" t="s">
        <v>336</v>
      </c>
      <c r="B20" s="137">
        <v>52</v>
      </c>
      <c r="C20" s="253">
        <v>14</v>
      </c>
      <c r="D20" s="138">
        <f t="shared" si="0"/>
        <v>-38</v>
      </c>
      <c r="E20" s="139">
        <v>23</v>
      </c>
      <c r="F20" s="137">
        <v>0</v>
      </c>
      <c r="G20" s="221">
        <f t="shared" si="1"/>
        <v>-23</v>
      </c>
    </row>
    <row r="21" spans="1:7" ht="31.2" x14ac:dyDescent="0.25">
      <c r="A21" s="152" t="s">
        <v>375</v>
      </c>
      <c r="B21" s="137">
        <v>51</v>
      </c>
      <c r="C21" s="137">
        <v>0</v>
      </c>
      <c r="D21" s="138">
        <f t="shared" si="0"/>
        <v>-51</v>
      </c>
      <c r="E21" s="139">
        <v>41</v>
      </c>
      <c r="F21" s="137">
        <v>0</v>
      </c>
      <c r="G21" s="221">
        <f t="shared" si="1"/>
        <v>-41</v>
      </c>
    </row>
    <row r="22" spans="1:7" ht="15.6" x14ac:dyDescent="0.25">
      <c r="A22" s="152" t="s">
        <v>373</v>
      </c>
      <c r="B22" s="137">
        <v>50</v>
      </c>
      <c r="C22" s="137">
        <v>0</v>
      </c>
      <c r="D22" s="138">
        <f t="shared" si="0"/>
        <v>-50</v>
      </c>
      <c r="E22" s="139">
        <v>25</v>
      </c>
      <c r="F22" s="137">
        <v>0</v>
      </c>
      <c r="G22" s="221">
        <f t="shared" si="1"/>
        <v>-25</v>
      </c>
    </row>
    <row r="23" spans="1:7" ht="15.6" x14ac:dyDescent="0.25">
      <c r="A23" s="152" t="s">
        <v>137</v>
      </c>
      <c r="B23" s="137">
        <v>47</v>
      </c>
      <c r="C23" s="137">
        <v>28</v>
      </c>
      <c r="D23" s="138">
        <f t="shared" si="0"/>
        <v>-19</v>
      </c>
      <c r="E23" s="139">
        <v>11</v>
      </c>
      <c r="F23" s="137">
        <v>2</v>
      </c>
      <c r="G23" s="221">
        <f t="shared" si="1"/>
        <v>-9</v>
      </c>
    </row>
    <row r="24" spans="1:7" ht="38.4" customHeight="1" x14ac:dyDescent="0.25">
      <c r="A24" s="368" t="s">
        <v>36</v>
      </c>
      <c r="B24" s="369"/>
      <c r="C24" s="369"/>
      <c r="D24" s="369"/>
      <c r="E24" s="369"/>
      <c r="F24" s="369"/>
      <c r="G24" s="370"/>
    </row>
    <row r="25" spans="1:7" ht="31.2" x14ac:dyDescent="0.25">
      <c r="A25" s="104" t="s">
        <v>338</v>
      </c>
      <c r="B25" s="111">
        <v>414</v>
      </c>
      <c r="C25" s="137">
        <v>156</v>
      </c>
      <c r="D25" s="138">
        <f t="shared" si="0"/>
        <v>-258</v>
      </c>
      <c r="E25" s="139">
        <v>247</v>
      </c>
      <c r="F25" s="137">
        <v>41</v>
      </c>
      <c r="G25" s="221">
        <f t="shared" ref="G25:G39" si="2">F25-E25</f>
        <v>-206</v>
      </c>
    </row>
    <row r="26" spans="1:7" ht="15.6" x14ac:dyDescent="0.25">
      <c r="A26" s="104" t="s">
        <v>129</v>
      </c>
      <c r="B26" s="111">
        <v>159</v>
      </c>
      <c r="C26" s="111">
        <v>60</v>
      </c>
      <c r="D26" s="141">
        <f t="shared" si="0"/>
        <v>-99</v>
      </c>
      <c r="E26" s="142">
        <v>87</v>
      </c>
      <c r="F26" s="111">
        <v>10</v>
      </c>
      <c r="G26" s="123">
        <f t="shared" si="2"/>
        <v>-77</v>
      </c>
    </row>
    <row r="27" spans="1:7" ht="31.2" x14ac:dyDescent="0.25">
      <c r="A27" s="104" t="s">
        <v>376</v>
      </c>
      <c r="B27" s="111">
        <v>97</v>
      </c>
      <c r="C27" s="111">
        <v>8</v>
      </c>
      <c r="D27" s="141">
        <f t="shared" si="0"/>
        <v>-89</v>
      </c>
      <c r="E27" s="142">
        <v>50</v>
      </c>
      <c r="F27" s="111">
        <v>4</v>
      </c>
      <c r="G27" s="123">
        <f t="shared" si="2"/>
        <v>-46</v>
      </c>
    </row>
    <row r="28" spans="1:7" ht="15.6" x14ac:dyDescent="0.25">
      <c r="A28" s="104" t="s">
        <v>341</v>
      </c>
      <c r="B28" s="111">
        <v>74</v>
      </c>
      <c r="C28" s="111">
        <v>23</v>
      </c>
      <c r="D28" s="141">
        <f t="shared" si="0"/>
        <v>-51</v>
      </c>
      <c r="E28" s="142">
        <v>57</v>
      </c>
      <c r="F28" s="111">
        <v>8</v>
      </c>
      <c r="G28" s="123">
        <f t="shared" si="2"/>
        <v>-49</v>
      </c>
    </row>
    <row r="29" spans="1:7" ht="15.6" x14ac:dyDescent="0.25">
      <c r="A29" s="104" t="s">
        <v>377</v>
      </c>
      <c r="B29" s="111">
        <v>63</v>
      </c>
      <c r="C29" s="111">
        <v>12</v>
      </c>
      <c r="D29" s="141">
        <f t="shared" si="0"/>
        <v>-51</v>
      </c>
      <c r="E29" s="142">
        <v>29</v>
      </c>
      <c r="F29" s="111">
        <v>5</v>
      </c>
      <c r="G29" s="123">
        <f t="shared" si="2"/>
        <v>-24</v>
      </c>
    </row>
    <row r="30" spans="1:7" ht="31.2" x14ac:dyDescent="0.25">
      <c r="A30" s="104" t="s">
        <v>339</v>
      </c>
      <c r="B30" s="111">
        <v>54</v>
      </c>
      <c r="C30" s="111">
        <v>34</v>
      </c>
      <c r="D30" s="141">
        <f t="shared" si="0"/>
        <v>-20</v>
      </c>
      <c r="E30" s="142">
        <v>29</v>
      </c>
      <c r="F30" s="111">
        <v>8</v>
      </c>
      <c r="G30" s="123">
        <f t="shared" si="2"/>
        <v>-21</v>
      </c>
    </row>
    <row r="31" spans="1:7" ht="15.6" x14ac:dyDescent="0.25">
      <c r="A31" s="104" t="s">
        <v>221</v>
      </c>
      <c r="B31" s="111">
        <v>50</v>
      </c>
      <c r="C31" s="111">
        <v>30</v>
      </c>
      <c r="D31" s="141">
        <f t="shared" si="0"/>
        <v>-20</v>
      </c>
      <c r="E31" s="142">
        <v>16</v>
      </c>
      <c r="F31" s="111">
        <v>7</v>
      </c>
      <c r="G31" s="123">
        <f t="shared" si="2"/>
        <v>-9</v>
      </c>
    </row>
    <row r="32" spans="1:7" ht="15.6" x14ac:dyDescent="0.25">
      <c r="A32" s="104" t="s">
        <v>141</v>
      </c>
      <c r="B32" s="111">
        <v>44</v>
      </c>
      <c r="C32" s="111">
        <v>15</v>
      </c>
      <c r="D32" s="141">
        <f t="shared" si="0"/>
        <v>-29</v>
      </c>
      <c r="E32" s="142">
        <v>28</v>
      </c>
      <c r="F32" s="111">
        <v>3</v>
      </c>
      <c r="G32" s="123">
        <f t="shared" si="2"/>
        <v>-25</v>
      </c>
    </row>
    <row r="33" spans="1:7" ht="15.6" x14ac:dyDescent="0.25">
      <c r="A33" s="104" t="s">
        <v>222</v>
      </c>
      <c r="B33" s="111">
        <v>41</v>
      </c>
      <c r="C33" s="111">
        <v>19</v>
      </c>
      <c r="D33" s="141">
        <f t="shared" si="0"/>
        <v>-22</v>
      </c>
      <c r="E33" s="142">
        <v>27</v>
      </c>
      <c r="F33" s="111">
        <v>5</v>
      </c>
      <c r="G33" s="123">
        <f t="shared" si="2"/>
        <v>-22</v>
      </c>
    </row>
    <row r="34" spans="1:7" ht="31.2" x14ac:dyDescent="0.25">
      <c r="A34" s="104" t="s">
        <v>378</v>
      </c>
      <c r="B34" s="111">
        <v>37</v>
      </c>
      <c r="C34" s="111">
        <v>3</v>
      </c>
      <c r="D34" s="141">
        <f t="shared" si="0"/>
        <v>-34</v>
      </c>
      <c r="E34" s="142">
        <v>16</v>
      </c>
      <c r="F34" s="111">
        <v>0</v>
      </c>
      <c r="G34" s="123">
        <f t="shared" si="2"/>
        <v>-16</v>
      </c>
    </row>
    <row r="35" spans="1:7" ht="15.6" x14ac:dyDescent="0.25">
      <c r="A35" s="104" t="s">
        <v>132</v>
      </c>
      <c r="B35" s="111">
        <v>35</v>
      </c>
      <c r="C35" s="111">
        <v>19</v>
      </c>
      <c r="D35" s="141">
        <f t="shared" si="0"/>
        <v>-16</v>
      </c>
      <c r="E35" s="142">
        <v>21</v>
      </c>
      <c r="F35" s="111">
        <v>1</v>
      </c>
      <c r="G35" s="123">
        <f t="shared" si="2"/>
        <v>-20</v>
      </c>
    </row>
    <row r="36" spans="1:7" ht="15.6" x14ac:dyDescent="0.25">
      <c r="A36" s="104" t="s">
        <v>274</v>
      </c>
      <c r="B36" s="111">
        <v>29</v>
      </c>
      <c r="C36" s="111">
        <v>0</v>
      </c>
      <c r="D36" s="141">
        <f t="shared" si="0"/>
        <v>-29</v>
      </c>
      <c r="E36" s="142">
        <v>24</v>
      </c>
      <c r="F36" s="111">
        <v>0</v>
      </c>
      <c r="G36" s="123">
        <f t="shared" si="2"/>
        <v>-24</v>
      </c>
    </row>
    <row r="37" spans="1:7" ht="15.6" x14ac:dyDescent="0.25">
      <c r="A37" s="104" t="s">
        <v>379</v>
      </c>
      <c r="B37" s="111">
        <v>28</v>
      </c>
      <c r="C37" s="111">
        <v>5</v>
      </c>
      <c r="D37" s="141">
        <f t="shared" si="0"/>
        <v>-23</v>
      </c>
      <c r="E37" s="142">
        <v>17</v>
      </c>
      <c r="F37" s="111">
        <v>0</v>
      </c>
      <c r="G37" s="123">
        <f t="shared" si="2"/>
        <v>-17</v>
      </c>
    </row>
    <row r="38" spans="1:7" ht="15.6" x14ac:dyDescent="0.25">
      <c r="A38" s="104" t="s">
        <v>142</v>
      </c>
      <c r="B38" s="111">
        <v>27</v>
      </c>
      <c r="C38" s="111">
        <v>12</v>
      </c>
      <c r="D38" s="141">
        <f t="shared" si="0"/>
        <v>-15</v>
      </c>
      <c r="E38" s="142">
        <v>13</v>
      </c>
      <c r="F38" s="111">
        <v>1</v>
      </c>
      <c r="G38" s="123">
        <f t="shared" si="2"/>
        <v>-12</v>
      </c>
    </row>
    <row r="39" spans="1:7" ht="15.6" x14ac:dyDescent="0.25">
      <c r="A39" s="104" t="s">
        <v>248</v>
      </c>
      <c r="B39" s="111">
        <v>24</v>
      </c>
      <c r="C39" s="111">
        <v>9</v>
      </c>
      <c r="D39" s="141">
        <f t="shared" si="0"/>
        <v>-15</v>
      </c>
      <c r="E39" s="142">
        <v>16</v>
      </c>
      <c r="F39" s="111">
        <v>2</v>
      </c>
      <c r="G39" s="123">
        <f t="shared" si="2"/>
        <v>-14</v>
      </c>
    </row>
    <row r="40" spans="1:7" ht="38.4" customHeight="1" x14ac:dyDescent="0.25">
      <c r="A40" s="368" t="s">
        <v>37</v>
      </c>
      <c r="B40" s="369"/>
      <c r="C40" s="369"/>
      <c r="D40" s="369"/>
      <c r="E40" s="369"/>
      <c r="F40" s="369"/>
      <c r="G40" s="370"/>
    </row>
    <row r="41" spans="1:7" ht="21" customHeight="1" x14ac:dyDescent="0.25">
      <c r="A41" s="105" t="s">
        <v>103</v>
      </c>
      <c r="B41" s="111">
        <v>498</v>
      </c>
      <c r="C41" s="137">
        <v>197</v>
      </c>
      <c r="D41" s="138">
        <f t="shared" si="0"/>
        <v>-301</v>
      </c>
      <c r="E41" s="139">
        <v>266</v>
      </c>
      <c r="F41" s="137">
        <v>34</v>
      </c>
      <c r="G41" s="221">
        <f t="shared" ref="G41:G55" si="3">F41-E41</f>
        <v>-232</v>
      </c>
    </row>
    <row r="42" spans="1:7" ht="21" customHeight="1" x14ac:dyDescent="0.25">
      <c r="A42" s="105" t="s">
        <v>343</v>
      </c>
      <c r="B42" s="111">
        <v>199</v>
      </c>
      <c r="C42" s="111">
        <v>144</v>
      </c>
      <c r="D42" s="141">
        <f t="shared" si="0"/>
        <v>-55</v>
      </c>
      <c r="E42" s="142">
        <v>83</v>
      </c>
      <c r="F42" s="111">
        <v>67</v>
      </c>
      <c r="G42" s="123">
        <f t="shared" si="3"/>
        <v>-16</v>
      </c>
    </row>
    <row r="43" spans="1:7" ht="21" customHeight="1" x14ac:dyDescent="0.25">
      <c r="A43" s="105" t="s">
        <v>111</v>
      </c>
      <c r="B43" s="111">
        <v>99</v>
      </c>
      <c r="C43" s="111">
        <v>69</v>
      </c>
      <c r="D43" s="141">
        <f t="shared" si="0"/>
        <v>-30</v>
      </c>
      <c r="E43" s="142">
        <v>55</v>
      </c>
      <c r="F43" s="111">
        <v>5</v>
      </c>
      <c r="G43" s="123">
        <f t="shared" si="3"/>
        <v>-50</v>
      </c>
    </row>
    <row r="44" spans="1:7" ht="21" customHeight="1" x14ac:dyDescent="0.25">
      <c r="A44" s="105" t="s">
        <v>120</v>
      </c>
      <c r="B44" s="111">
        <v>81</v>
      </c>
      <c r="C44" s="111">
        <v>28</v>
      </c>
      <c r="D44" s="141">
        <f t="shared" si="0"/>
        <v>-53</v>
      </c>
      <c r="E44" s="142">
        <v>34</v>
      </c>
      <c r="F44" s="111">
        <v>3</v>
      </c>
      <c r="G44" s="123">
        <f t="shared" si="3"/>
        <v>-31</v>
      </c>
    </row>
    <row r="45" spans="1:7" ht="21" customHeight="1" x14ac:dyDescent="0.25">
      <c r="A45" s="105" t="s">
        <v>225</v>
      </c>
      <c r="B45" s="111">
        <v>71</v>
      </c>
      <c r="C45" s="111">
        <v>2</v>
      </c>
      <c r="D45" s="141">
        <f t="shared" si="0"/>
        <v>-69</v>
      </c>
      <c r="E45" s="142">
        <v>42</v>
      </c>
      <c r="F45" s="111">
        <v>0</v>
      </c>
      <c r="G45" s="123">
        <f t="shared" si="3"/>
        <v>-42</v>
      </c>
    </row>
    <row r="46" spans="1:7" ht="21" customHeight="1" x14ac:dyDescent="0.25">
      <c r="A46" s="105" t="s">
        <v>380</v>
      </c>
      <c r="B46" s="111">
        <v>62</v>
      </c>
      <c r="C46" s="111">
        <v>0</v>
      </c>
      <c r="D46" s="141">
        <f t="shared" si="0"/>
        <v>-62</v>
      </c>
      <c r="E46" s="142">
        <v>33</v>
      </c>
      <c r="F46" s="111">
        <v>0</v>
      </c>
      <c r="G46" s="123">
        <f t="shared" si="3"/>
        <v>-33</v>
      </c>
    </row>
    <row r="47" spans="1:7" ht="21" customHeight="1" x14ac:dyDescent="0.25">
      <c r="A47" s="105" t="s">
        <v>143</v>
      </c>
      <c r="B47" s="111">
        <v>48</v>
      </c>
      <c r="C47" s="111">
        <v>17</v>
      </c>
      <c r="D47" s="141">
        <f t="shared" si="0"/>
        <v>-31</v>
      </c>
      <c r="E47" s="142">
        <v>23</v>
      </c>
      <c r="F47" s="111">
        <v>4</v>
      </c>
      <c r="G47" s="123">
        <f t="shared" si="3"/>
        <v>-19</v>
      </c>
    </row>
    <row r="48" spans="1:7" ht="21" customHeight="1" x14ac:dyDescent="0.25">
      <c r="A48" s="105" t="s">
        <v>145</v>
      </c>
      <c r="B48" s="111">
        <v>44</v>
      </c>
      <c r="C48" s="111">
        <v>12</v>
      </c>
      <c r="D48" s="141">
        <f t="shared" si="0"/>
        <v>-32</v>
      </c>
      <c r="E48" s="142">
        <v>17</v>
      </c>
      <c r="F48" s="111">
        <v>2</v>
      </c>
      <c r="G48" s="123">
        <f t="shared" si="3"/>
        <v>-15</v>
      </c>
    </row>
    <row r="49" spans="1:7" ht="30.75" customHeight="1" x14ac:dyDescent="0.25">
      <c r="A49" s="105" t="s">
        <v>381</v>
      </c>
      <c r="B49" s="111">
        <v>40</v>
      </c>
      <c r="C49" s="111">
        <v>10</v>
      </c>
      <c r="D49" s="141">
        <f t="shared" si="0"/>
        <v>-30</v>
      </c>
      <c r="E49" s="142">
        <v>26</v>
      </c>
      <c r="F49" s="111">
        <v>3</v>
      </c>
      <c r="G49" s="123">
        <f t="shared" si="3"/>
        <v>-23</v>
      </c>
    </row>
    <row r="50" spans="1:7" ht="21" customHeight="1" x14ac:dyDescent="0.25">
      <c r="A50" s="105" t="s">
        <v>345</v>
      </c>
      <c r="B50" s="111">
        <v>40</v>
      </c>
      <c r="C50" s="111">
        <v>22</v>
      </c>
      <c r="D50" s="141">
        <f t="shared" si="0"/>
        <v>-18</v>
      </c>
      <c r="E50" s="142">
        <v>15</v>
      </c>
      <c r="F50" s="111">
        <v>13</v>
      </c>
      <c r="G50" s="123">
        <f t="shared" si="3"/>
        <v>-2</v>
      </c>
    </row>
    <row r="51" spans="1:7" ht="21" customHeight="1" x14ac:dyDescent="0.25">
      <c r="A51" s="105" t="s">
        <v>226</v>
      </c>
      <c r="B51" s="111">
        <v>36</v>
      </c>
      <c r="C51" s="111">
        <v>4</v>
      </c>
      <c r="D51" s="141">
        <f t="shared" si="0"/>
        <v>-32</v>
      </c>
      <c r="E51" s="142">
        <v>17</v>
      </c>
      <c r="F51" s="111">
        <v>0</v>
      </c>
      <c r="G51" s="123">
        <f t="shared" si="3"/>
        <v>-17</v>
      </c>
    </row>
    <row r="52" spans="1:7" ht="21" customHeight="1" x14ac:dyDescent="0.25">
      <c r="A52" s="105" t="s">
        <v>144</v>
      </c>
      <c r="B52" s="111">
        <v>33</v>
      </c>
      <c r="C52" s="111">
        <v>22</v>
      </c>
      <c r="D52" s="141">
        <f t="shared" si="0"/>
        <v>-11</v>
      </c>
      <c r="E52" s="142">
        <v>12</v>
      </c>
      <c r="F52" s="111">
        <v>6</v>
      </c>
      <c r="G52" s="123">
        <f t="shared" si="3"/>
        <v>-6</v>
      </c>
    </row>
    <row r="53" spans="1:7" ht="21" customHeight="1" x14ac:dyDescent="0.25">
      <c r="A53" s="105" t="s">
        <v>249</v>
      </c>
      <c r="B53" s="111">
        <v>32</v>
      </c>
      <c r="C53" s="111">
        <v>2</v>
      </c>
      <c r="D53" s="141">
        <f t="shared" si="0"/>
        <v>-30</v>
      </c>
      <c r="E53" s="142">
        <v>16</v>
      </c>
      <c r="F53" s="111">
        <v>0</v>
      </c>
      <c r="G53" s="123">
        <f t="shared" si="3"/>
        <v>-16</v>
      </c>
    </row>
    <row r="54" spans="1:7" ht="21" customHeight="1" x14ac:dyDescent="0.25">
      <c r="A54" s="105" t="s">
        <v>250</v>
      </c>
      <c r="B54" s="111">
        <v>28</v>
      </c>
      <c r="C54" s="111">
        <v>3</v>
      </c>
      <c r="D54" s="141">
        <f t="shared" si="0"/>
        <v>-25</v>
      </c>
      <c r="E54" s="142">
        <v>19</v>
      </c>
      <c r="F54" s="111">
        <v>1</v>
      </c>
      <c r="G54" s="123">
        <f t="shared" si="3"/>
        <v>-18</v>
      </c>
    </row>
    <row r="55" spans="1:7" ht="15.6" x14ac:dyDescent="0.25">
      <c r="A55" s="105" t="s">
        <v>168</v>
      </c>
      <c r="B55" s="111">
        <v>26</v>
      </c>
      <c r="C55" s="111">
        <v>4</v>
      </c>
      <c r="D55" s="141">
        <f t="shared" si="0"/>
        <v>-22</v>
      </c>
      <c r="E55" s="142">
        <v>8</v>
      </c>
      <c r="F55" s="111">
        <v>0</v>
      </c>
      <c r="G55" s="123">
        <f t="shared" si="3"/>
        <v>-8</v>
      </c>
    </row>
    <row r="56" spans="1:7" ht="38.4" customHeight="1" x14ac:dyDescent="0.25">
      <c r="A56" s="368" t="s">
        <v>38</v>
      </c>
      <c r="B56" s="369"/>
      <c r="C56" s="369"/>
      <c r="D56" s="369"/>
      <c r="E56" s="369"/>
      <c r="F56" s="369"/>
      <c r="G56" s="370"/>
    </row>
    <row r="57" spans="1:7" ht="21" customHeight="1" x14ac:dyDescent="0.25">
      <c r="A57" s="104" t="s">
        <v>349</v>
      </c>
      <c r="B57" s="137">
        <v>140</v>
      </c>
      <c r="C57" s="137">
        <v>63</v>
      </c>
      <c r="D57" s="138">
        <f t="shared" si="0"/>
        <v>-77</v>
      </c>
      <c r="E57" s="139">
        <v>95</v>
      </c>
      <c r="F57" s="137">
        <v>10</v>
      </c>
      <c r="G57" s="221">
        <f t="shared" ref="G57:G71" si="4">F57-E57</f>
        <v>-85</v>
      </c>
    </row>
    <row r="58" spans="1:7" ht="21" customHeight="1" x14ac:dyDescent="0.25">
      <c r="A58" s="104" t="s">
        <v>121</v>
      </c>
      <c r="B58" s="111">
        <v>120</v>
      </c>
      <c r="C58" s="111">
        <v>37</v>
      </c>
      <c r="D58" s="141">
        <f t="shared" si="0"/>
        <v>-83</v>
      </c>
      <c r="E58" s="142">
        <v>54</v>
      </c>
      <c r="F58" s="111">
        <v>4</v>
      </c>
      <c r="G58" s="123">
        <f t="shared" si="4"/>
        <v>-50</v>
      </c>
    </row>
    <row r="59" spans="1:7" ht="21" customHeight="1" x14ac:dyDescent="0.25">
      <c r="A59" s="104" t="s">
        <v>115</v>
      </c>
      <c r="B59" s="111">
        <v>91</v>
      </c>
      <c r="C59" s="111">
        <v>28</v>
      </c>
      <c r="D59" s="141">
        <f t="shared" si="0"/>
        <v>-63</v>
      </c>
      <c r="E59" s="142">
        <v>43</v>
      </c>
      <c r="F59" s="111">
        <v>14</v>
      </c>
      <c r="G59" s="123">
        <f t="shared" si="4"/>
        <v>-29</v>
      </c>
    </row>
    <row r="60" spans="1:7" ht="21" customHeight="1" x14ac:dyDescent="0.25">
      <c r="A60" s="104" t="s">
        <v>149</v>
      </c>
      <c r="B60" s="106">
        <v>87</v>
      </c>
      <c r="C60" s="111">
        <v>16</v>
      </c>
      <c r="D60" s="141">
        <f t="shared" si="0"/>
        <v>-71</v>
      </c>
      <c r="E60" s="142">
        <v>44</v>
      </c>
      <c r="F60" s="111">
        <v>4</v>
      </c>
      <c r="G60" s="123">
        <f t="shared" si="4"/>
        <v>-40</v>
      </c>
    </row>
    <row r="61" spans="1:7" ht="21" customHeight="1" x14ac:dyDescent="0.25">
      <c r="A61" s="104" t="s">
        <v>148</v>
      </c>
      <c r="B61" s="111">
        <v>83</v>
      </c>
      <c r="C61" s="111">
        <v>22</v>
      </c>
      <c r="D61" s="141">
        <f t="shared" si="0"/>
        <v>-61</v>
      </c>
      <c r="E61" s="142">
        <v>52</v>
      </c>
      <c r="F61" s="111">
        <v>5</v>
      </c>
      <c r="G61" s="123">
        <f t="shared" si="4"/>
        <v>-47</v>
      </c>
    </row>
    <row r="62" spans="1:7" ht="34.5" customHeight="1" x14ac:dyDescent="0.25">
      <c r="A62" s="104" t="s">
        <v>150</v>
      </c>
      <c r="B62" s="111">
        <v>76</v>
      </c>
      <c r="C62" s="111">
        <v>21</v>
      </c>
      <c r="D62" s="141">
        <f t="shared" si="0"/>
        <v>-55</v>
      </c>
      <c r="E62" s="142">
        <v>42</v>
      </c>
      <c r="F62" s="111">
        <v>6</v>
      </c>
      <c r="G62" s="123">
        <f t="shared" si="4"/>
        <v>-36</v>
      </c>
    </row>
    <row r="63" spans="1:7" ht="15.6" x14ac:dyDescent="0.25">
      <c r="A63" s="104" t="s">
        <v>146</v>
      </c>
      <c r="B63" s="111">
        <v>75</v>
      </c>
      <c r="C63" s="111">
        <v>22</v>
      </c>
      <c r="D63" s="141">
        <f t="shared" si="0"/>
        <v>-53</v>
      </c>
      <c r="E63" s="142">
        <v>41</v>
      </c>
      <c r="F63" s="111">
        <v>5</v>
      </c>
      <c r="G63" s="123">
        <f t="shared" si="4"/>
        <v>-36</v>
      </c>
    </row>
    <row r="64" spans="1:7" ht="21" customHeight="1" x14ac:dyDescent="0.25">
      <c r="A64" s="104" t="s">
        <v>350</v>
      </c>
      <c r="B64" s="111">
        <v>71</v>
      </c>
      <c r="C64" s="111">
        <v>33</v>
      </c>
      <c r="D64" s="141">
        <f t="shared" si="0"/>
        <v>-38</v>
      </c>
      <c r="E64" s="142">
        <v>27</v>
      </c>
      <c r="F64" s="111">
        <v>4</v>
      </c>
      <c r="G64" s="123">
        <f t="shared" si="4"/>
        <v>-23</v>
      </c>
    </row>
    <row r="65" spans="1:9" ht="21" customHeight="1" x14ac:dyDescent="0.25">
      <c r="A65" s="104" t="s">
        <v>147</v>
      </c>
      <c r="B65" s="111">
        <v>68</v>
      </c>
      <c r="C65" s="111">
        <v>3</v>
      </c>
      <c r="D65" s="141">
        <f t="shared" si="0"/>
        <v>-65</v>
      </c>
      <c r="E65" s="142">
        <v>40</v>
      </c>
      <c r="F65" s="111">
        <v>1</v>
      </c>
      <c r="G65" s="123">
        <f t="shared" si="4"/>
        <v>-39</v>
      </c>
    </row>
    <row r="66" spans="1:9" ht="21" customHeight="1" x14ac:dyDescent="0.25">
      <c r="A66" s="104" t="s">
        <v>382</v>
      </c>
      <c r="B66" s="111">
        <v>41</v>
      </c>
      <c r="C66" s="111">
        <v>2</v>
      </c>
      <c r="D66" s="141">
        <f t="shared" si="0"/>
        <v>-39</v>
      </c>
      <c r="E66" s="142">
        <v>22</v>
      </c>
      <c r="F66" s="111">
        <v>0</v>
      </c>
      <c r="G66" s="123">
        <f t="shared" si="4"/>
        <v>-22</v>
      </c>
    </row>
    <row r="67" spans="1:9" ht="21" customHeight="1" x14ac:dyDescent="0.25">
      <c r="A67" s="104" t="s">
        <v>227</v>
      </c>
      <c r="B67" s="111">
        <v>38</v>
      </c>
      <c r="C67" s="111">
        <v>18</v>
      </c>
      <c r="D67" s="141">
        <f t="shared" si="0"/>
        <v>-20</v>
      </c>
      <c r="E67" s="142">
        <v>20</v>
      </c>
      <c r="F67" s="111">
        <v>7</v>
      </c>
      <c r="G67" s="123">
        <f t="shared" si="4"/>
        <v>-13</v>
      </c>
    </row>
    <row r="68" spans="1:9" ht="21" customHeight="1" x14ac:dyDescent="0.25">
      <c r="A68" s="104" t="s">
        <v>251</v>
      </c>
      <c r="B68" s="111">
        <v>38</v>
      </c>
      <c r="C68" s="111">
        <v>4</v>
      </c>
      <c r="D68" s="141">
        <f t="shared" si="0"/>
        <v>-34</v>
      </c>
      <c r="E68" s="142">
        <v>24</v>
      </c>
      <c r="F68" s="111">
        <v>0</v>
      </c>
      <c r="G68" s="123">
        <f t="shared" si="4"/>
        <v>-24</v>
      </c>
    </row>
    <row r="69" spans="1:9" ht="36.75" customHeight="1" x14ac:dyDescent="0.25">
      <c r="A69" s="104" t="s">
        <v>228</v>
      </c>
      <c r="B69" s="111">
        <v>27</v>
      </c>
      <c r="C69" s="111">
        <v>2</v>
      </c>
      <c r="D69" s="141">
        <f t="shared" si="0"/>
        <v>-25</v>
      </c>
      <c r="E69" s="142">
        <v>16</v>
      </c>
      <c r="F69" s="111">
        <v>1</v>
      </c>
      <c r="G69" s="123">
        <f t="shared" si="4"/>
        <v>-15</v>
      </c>
    </row>
    <row r="70" spans="1:9" ht="35.25" customHeight="1" x14ac:dyDescent="0.25">
      <c r="A70" s="104" t="s">
        <v>383</v>
      </c>
      <c r="B70" s="111">
        <v>25</v>
      </c>
      <c r="C70" s="111">
        <v>5</v>
      </c>
      <c r="D70" s="141">
        <f t="shared" si="0"/>
        <v>-20</v>
      </c>
      <c r="E70" s="142">
        <v>16</v>
      </c>
      <c r="F70" s="111">
        <v>0</v>
      </c>
      <c r="G70" s="123">
        <f t="shared" si="4"/>
        <v>-16</v>
      </c>
    </row>
    <row r="71" spans="1:9" ht="15.6" x14ac:dyDescent="0.25">
      <c r="A71" s="104" t="s">
        <v>229</v>
      </c>
      <c r="B71" s="111">
        <v>24</v>
      </c>
      <c r="C71" s="111">
        <v>8</v>
      </c>
      <c r="D71" s="141">
        <f t="shared" si="0"/>
        <v>-16</v>
      </c>
      <c r="E71" s="142">
        <v>10</v>
      </c>
      <c r="F71" s="111">
        <v>0</v>
      </c>
      <c r="G71" s="123">
        <f t="shared" si="4"/>
        <v>-10</v>
      </c>
    </row>
    <row r="72" spans="1:9" ht="38.4" customHeight="1" x14ac:dyDescent="0.25">
      <c r="A72" s="368" t="s">
        <v>39</v>
      </c>
      <c r="B72" s="369"/>
      <c r="C72" s="369"/>
      <c r="D72" s="369"/>
      <c r="E72" s="369"/>
      <c r="F72" s="369"/>
      <c r="G72" s="370"/>
    </row>
    <row r="73" spans="1:9" ht="15.6" x14ac:dyDescent="0.25">
      <c r="A73" s="104" t="s">
        <v>98</v>
      </c>
      <c r="B73" s="111">
        <v>842</v>
      </c>
      <c r="C73" s="137">
        <v>220</v>
      </c>
      <c r="D73" s="138">
        <f t="shared" si="0"/>
        <v>-622</v>
      </c>
      <c r="E73" s="139">
        <v>456</v>
      </c>
      <c r="F73" s="137">
        <v>61</v>
      </c>
      <c r="G73" s="221">
        <f t="shared" ref="G73:G87" si="5">F73-E73</f>
        <v>-395</v>
      </c>
      <c r="H73" s="140"/>
      <c r="I73" s="140"/>
    </row>
    <row r="74" spans="1:9" ht="15.6" x14ac:dyDescent="0.25">
      <c r="A74" s="104" t="s">
        <v>105</v>
      </c>
      <c r="B74" s="111">
        <v>559</v>
      </c>
      <c r="C74" s="111">
        <v>150</v>
      </c>
      <c r="D74" s="141">
        <f t="shared" ref="D74:D137" si="6">C74-B74</f>
        <v>-409</v>
      </c>
      <c r="E74" s="142">
        <v>241</v>
      </c>
      <c r="F74" s="111">
        <v>27</v>
      </c>
      <c r="G74" s="123">
        <f t="shared" si="5"/>
        <v>-214</v>
      </c>
    </row>
    <row r="75" spans="1:9" ht="15.6" x14ac:dyDescent="0.25">
      <c r="A75" s="104" t="s">
        <v>104</v>
      </c>
      <c r="B75" s="111">
        <v>509</v>
      </c>
      <c r="C75" s="111">
        <v>78</v>
      </c>
      <c r="D75" s="141">
        <f t="shared" si="6"/>
        <v>-431</v>
      </c>
      <c r="E75" s="142">
        <v>236</v>
      </c>
      <c r="F75" s="111">
        <v>17</v>
      </c>
      <c r="G75" s="123">
        <f t="shared" si="5"/>
        <v>-219</v>
      </c>
    </row>
    <row r="76" spans="1:9" ht="18.600000000000001" customHeight="1" x14ac:dyDescent="0.25">
      <c r="A76" s="104" t="s">
        <v>100</v>
      </c>
      <c r="B76" s="111">
        <v>499</v>
      </c>
      <c r="C76" s="111">
        <v>193</v>
      </c>
      <c r="D76" s="141">
        <f t="shared" si="6"/>
        <v>-306</v>
      </c>
      <c r="E76" s="142">
        <v>208</v>
      </c>
      <c r="F76" s="111">
        <v>58</v>
      </c>
      <c r="G76" s="123">
        <f t="shared" si="5"/>
        <v>-150</v>
      </c>
    </row>
    <row r="77" spans="1:9" ht="16.5" customHeight="1" x14ac:dyDescent="0.25">
      <c r="A77" s="104" t="s">
        <v>353</v>
      </c>
      <c r="B77" s="111">
        <v>335</v>
      </c>
      <c r="C77" s="111">
        <v>86</v>
      </c>
      <c r="D77" s="141">
        <f t="shared" si="6"/>
        <v>-249</v>
      </c>
      <c r="E77" s="142">
        <v>153</v>
      </c>
      <c r="F77" s="111">
        <v>17</v>
      </c>
      <c r="G77" s="123">
        <f t="shared" si="5"/>
        <v>-136</v>
      </c>
    </row>
    <row r="78" spans="1:9" ht="97.5" customHeight="1" x14ac:dyDescent="0.25">
      <c r="A78" s="104" t="s">
        <v>354</v>
      </c>
      <c r="B78" s="111">
        <v>281</v>
      </c>
      <c r="C78" s="111">
        <v>46</v>
      </c>
      <c r="D78" s="141">
        <f t="shared" si="6"/>
        <v>-235</v>
      </c>
      <c r="E78" s="142">
        <v>115</v>
      </c>
      <c r="F78" s="111">
        <v>5</v>
      </c>
      <c r="G78" s="123">
        <f t="shared" si="5"/>
        <v>-110</v>
      </c>
    </row>
    <row r="79" spans="1:9" ht="15.6" x14ac:dyDescent="0.25">
      <c r="A79" s="104" t="s">
        <v>385</v>
      </c>
      <c r="B79" s="111">
        <v>187</v>
      </c>
      <c r="C79" s="111">
        <v>3</v>
      </c>
      <c r="D79" s="141">
        <f t="shared" si="6"/>
        <v>-184</v>
      </c>
      <c r="E79" s="142">
        <v>100</v>
      </c>
      <c r="F79" s="111">
        <v>1</v>
      </c>
      <c r="G79" s="123">
        <f t="shared" si="5"/>
        <v>-99</v>
      </c>
    </row>
    <row r="80" spans="1:9" ht="15.6" x14ac:dyDescent="0.25">
      <c r="A80" s="104" t="s">
        <v>125</v>
      </c>
      <c r="B80" s="111">
        <v>107</v>
      </c>
      <c r="C80" s="111">
        <v>42</v>
      </c>
      <c r="D80" s="141">
        <f t="shared" si="6"/>
        <v>-65</v>
      </c>
      <c r="E80" s="142">
        <v>40</v>
      </c>
      <c r="F80" s="111">
        <v>14</v>
      </c>
      <c r="G80" s="123">
        <f t="shared" si="5"/>
        <v>-26</v>
      </c>
    </row>
    <row r="81" spans="1:7" ht="15.6" x14ac:dyDescent="0.25">
      <c r="A81" s="104" t="s">
        <v>169</v>
      </c>
      <c r="B81" s="111">
        <v>106</v>
      </c>
      <c r="C81" s="111">
        <v>92</v>
      </c>
      <c r="D81" s="141">
        <f t="shared" si="6"/>
        <v>-14</v>
      </c>
      <c r="E81" s="142">
        <v>40</v>
      </c>
      <c r="F81" s="111">
        <v>55</v>
      </c>
      <c r="G81" s="123">
        <f t="shared" si="5"/>
        <v>15</v>
      </c>
    </row>
    <row r="82" spans="1:7" ht="46.8" x14ac:dyDescent="0.25">
      <c r="A82" s="104" t="s">
        <v>356</v>
      </c>
      <c r="B82" s="111">
        <v>94</v>
      </c>
      <c r="C82" s="111">
        <v>14</v>
      </c>
      <c r="D82" s="141">
        <f t="shared" si="6"/>
        <v>-80</v>
      </c>
      <c r="E82" s="142">
        <v>41</v>
      </c>
      <c r="F82" s="111">
        <v>5</v>
      </c>
      <c r="G82" s="123">
        <f t="shared" si="5"/>
        <v>-36</v>
      </c>
    </row>
    <row r="83" spans="1:7" ht="15.6" x14ac:dyDescent="0.25">
      <c r="A83" s="104" t="s">
        <v>118</v>
      </c>
      <c r="B83" s="111">
        <v>87</v>
      </c>
      <c r="C83" s="111">
        <v>42</v>
      </c>
      <c r="D83" s="141">
        <f t="shared" si="6"/>
        <v>-45</v>
      </c>
      <c r="E83" s="142">
        <v>40</v>
      </c>
      <c r="F83" s="111">
        <v>15</v>
      </c>
      <c r="G83" s="123">
        <f t="shared" si="5"/>
        <v>-25</v>
      </c>
    </row>
    <row r="84" spans="1:7" ht="15.6" x14ac:dyDescent="0.25">
      <c r="A84" s="104" t="s">
        <v>151</v>
      </c>
      <c r="B84" s="111">
        <v>76</v>
      </c>
      <c r="C84" s="111">
        <v>22</v>
      </c>
      <c r="D84" s="141">
        <f t="shared" si="6"/>
        <v>-54</v>
      </c>
      <c r="E84" s="142">
        <v>39</v>
      </c>
      <c r="F84" s="111">
        <v>4</v>
      </c>
      <c r="G84" s="123">
        <f t="shared" si="5"/>
        <v>-35</v>
      </c>
    </row>
    <row r="85" spans="1:7" ht="15.6" x14ac:dyDescent="0.25">
      <c r="A85" s="104" t="s">
        <v>119</v>
      </c>
      <c r="B85" s="111">
        <v>72</v>
      </c>
      <c r="C85" s="111">
        <v>16</v>
      </c>
      <c r="D85" s="141">
        <f t="shared" si="6"/>
        <v>-56</v>
      </c>
      <c r="E85" s="142">
        <v>39</v>
      </c>
      <c r="F85" s="111">
        <v>2</v>
      </c>
      <c r="G85" s="123">
        <f t="shared" si="5"/>
        <v>-37</v>
      </c>
    </row>
    <row r="86" spans="1:7" ht="15.6" x14ac:dyDescent="0.25">
      <c r="A86" s="104" t="s">
        <v>152</v>
      </c>
      <c r="B86" s="111">
        <v>65</v>
      </c>
      <c r="C86" s="111">
        <v>6</v>
      </c>
      <c r="D86" s="141">
        <f t="shared" si="6"/>
        <v>-59</v>
      </c>
      <c r="E86" s="142">
        <v>28</v>
      </c>
      <c r="F86" s="111">
        <v>2</v>
      </c>
      <c r="G86" s="123">
        <f t="shared" si="5"/>
        <v>-26</v>
      </c>
    </row>
    <row r="87" spans="1:7" ht="15.6" x14ac:dyDescent="0.25">
      <c r="A87" s="104" t="s">
        <v>386</v>
      </c>
      <c r="B87" s="111">
        <v>28</v>
      </c>
      <c r="C87" s="111">
        <v>0</v>
      </c>
      <c r="D87" s="141">
        <f t="shared" si="6"/>
        <v>-28</v>
      </c>
      <c r="E87" s="142">
        <v>19</v>
      </c>
      <c r="F87" s="111">
        <v>0</v>
      </c>
      <c r="G87" s="123">
        <f t="shared" si="5"/>
        <v>-19</v>
      </c>
    </row>
    <row r="88" spans="1:7" ht="38.4" customHeight="1" x14ac:dyDescent="0.25">
      <c r="A88" s="368" t="s">
        <v>153</v>
      </c>
      <c r="B88" s="369"/>
      <c r="C88" s="369"/>
      <c r="D88" s="369"/>
      <c r="E88" s="369"/>
      <c r="F88" s="369"/>
      <c r="G88" s="370"/>
    </row>
    <row r="89" spans="1:7" ht="62.4" x14ac:dyDescent="0.25">
      <c r="A89" s="104" t="s">
        <v>357</v>
      </c>
      <c r="B89" s="111">
        <v>926</v>
      </c>
      <c r="C89" s="111">
        <v>698</v>
      </c>
      <c r="D89" s="138">
        <f t="shared" si="6"/>
        <v>-228</v>
      </c>
      <c r="E89" s="142">
        <v>210</v>
      </c>
      <c r="F89" s="111">
        <v>29</v>
      </c>
      <c r="G89" s="221">
        <f t="shared" ref="G89:G103" si="7">F89-E89</f>
        <v>-181</v>
      </c>
    </row>
    <row r="90" spans="1:7" ht="15.6" x14ac:dyDescent="0.25">
      <c r="A90" s="104" t="s">
        <v>235</v>
      </c>
      <c r="B90" s="111">
        <v>223</v>
      </c>
      <c r="C90" s="111">
        <v>161</v>
      </c>
      <c r="D90" s="141">
        <f t="shared" si="6"/>
        <v>-62</v>
      </c>
      <c r="E90" s="142">
        <v>56</v>
      </c>
      <c r="F90" s="111">
        <v>3</v>
      </c>
      <c r="G90" s="123">
        <f t="shared" si="7"/>
        <v>-53</v>
      </c>
    </row>
    <row r="91" spans="1:7" ht="31.2" x14ac:dyDescent="0.25">
      <c r="A91" s="104" t="s">
        <v>154</v>
      </c>
      <c r="B91" s="111">
        <v>175</v>
      </c>
      <c r="C91" s="111">
        <v>75</v>
      </c>
      <c r="D91" s="141">
        <f t="shared" si="6"/>
        <v>-100</v>
      </c>
      <c r="E91" s="142">
        <v>66</v>
      </c>
      <c r="F91" s="111">
        <v>4</v>
      </c>
      <c r="G91" s="123">
        <f t="shared" si="7"/>
        <v>-62</v>
      </c>
    </row>
    <row r="92" spans="1:7" ht="15.6" x14ac:dyDescent="0.25">
      <c r="A92" s="104" t="s">
        <v>233</v>
      </c>
      <c r="B92" s="111">
        <v>90</v>
      </c>
      <c r="C92" s="249">
        <v>23</v>
      </c>
      <c r="D92" s="141">
        <f t="shared" si="6"/>
        <v>-67</v>
      </c>
      <c r="E92" s="142">
        <v>41</v>
      </c>
      <c r="F92" s="111">
        <v>0</v>
      </c>
      <c r="G92" s="123">
        <f t="shared" si="7"/>
        <v>-41</v>
      </c>
    </row>
    <row r="93" spans="1:7" ht="15.6" x14ac:dyDescent="0.25">
      <c r="A93" s="104" t="s">
        <v>230</v>
      </c>
      <c r="B93" s="111">
        <v>45</v>
      </c>
      <c r="C93" s="111">
        <v>19</v>
      </c>
      <c r="D93" s="141">
        <f t="shared" si="6"/>
        <v>-26</v>
      </c>
      <c r="E93" s="142">
        <v>15</v>
      </c>
      <c r="F93" s="111">
        <v>4</v>
      </c>
      <c r="G93" s="123">
        <f t="shared" si="7"/>
        <v>-11</v>
      </c>
    </row>
    <row r="94" spans="1:7" ht="15.6" x14ac:dyDescent="0.25">
      <c r="A94" s="104" t="s">
        <v>387</v>
      </c>
      <c r="B94" s="111">
        <v>39</v>
      </c>
      <c r="C94" s="111">
        <v>0</v>
      </c>
      <c r="D94" s="141">
        <f t="shared" si="6"/>
        <v>-39</v>
      </c>
      <c r="E94" s="142">
        <v>33</v>
      </c>
      <c r="F94" s="111">
        <v>0</v>
      </c>
      <c r="G94" s="123">
        <f t="shared" si="7"/>
        <v>-33</v>
      </c>
    </row>
    <row r="95" spans="1:7" ht="15.6" x14ac:dyDescent="0.25">
      <c r="A95" s="104" t="s">
        <v>231</v>
      </c>
      <c r="B95" s="111">
        <v>28</v>
      </c>
      <c r="C95" s="111">
        <v>8</v>
      </c>
      <c r="D95" s="141">
        <f t="shared" si="6"/>
        <v>-20</v>
      </c>
      <c r="E95" s="142">
        <v>11</v>
      </c>
      <c r="F95" s="111">
        <v>0</v>
      </c>
      <c r="G95" s="123">
        <f t="shared" si="7"/>
        <v>-11</v>
      </c>
    </row>
    <row r="96" spans="1:7" ht="15.6" x14ac:dyDescent="0.25">
      <c r="A96" s="104" t="s">
        <v>358</v>
      </c>
      <c r="B96" s="111">
        <v>24</v>
      </c>
      <c r="C96" s="111">
        <v>18</v>
      </c>
      <c r="D96" s="141">
        <f t="shared" si="6"/>
        <v>-6</v>
      </c>
      <c r="E96" s="142">
        <v>4</v>
      </c>
      <c r="F96" s="111">
        <v>0</v>
      </c>
      <c r="G96" s="123">
        <f t="shared" si="7"/>
        <v>-4</v>
      </c>
    </row>
    <row r="97" spans="1:7" ht="62.4" x14ac:dyDescent="0.25">
      <c r="A97" s="104" t="s">
        <v>360</v>
      </c>
      <c r="B97" s="111">
        <v>22</v>
      </c>
      <c r="C97" s="249">
        <v>6</v>
      </c>
      <c r="D97" s="141">
        <f t="shared" si="6"/>
        <v>-16</v>
      </c>
      <c r="E97" s="142">
        <v>4</v>
      </c>
      <c r="F97" s="111">
        <v>0</v>
      </c>
      <c r="G97" s="123">
        <f t="shared" si="7"/>
        <v>-4</v>
      </c>
    </row>
    <row r="98" spans="1:7" ht="31.2" x14ac:dyDescent="0.25">
      <c r="A98" s="104" t="s">
        <v>359</v>
      </c>
      <c r="B98" s="111">
        <v>19</v>
      </c>
      <c r="C98" s="111">
        <v>18</v>
      </c>
      <c r="D98" s="141">
        <f t="shared" si="6"/>
        <v>-1</v>
      </c>
      <c r="E98" s="142">
        <v>6</v>
      </c>
      <c r="F98" s="111">
        <v>4</v>
      </c>
      <c r="G98" s="123">
        <f t="shared" si="7"/>
        <v>-2</v>
      </c>
    </row>
    <row r="99" spans="1:7" ht="15.6" x14ac:dyDescent="0.25">
      <c r="A99" s="104" t="s">
        <v>388</v>
      </c>
      <c r="B99" s="111">
        <v>18</v>
      </c>
      <c r="C99" s="111">
        <v>8</v>
      </c>
      <c r="D99" s="141">
        <f t="shared" si="6"/>
        <v>-10</v>
      </c>
      <c r="E99" s="142">
        <v>13</v>
      </c>
      <c r="F99" s="111">
        <v>2</v>
      </c>
      <c r="G99" s="123">
        <f t="shared" si="7"/>
        <v>-11</v>
      </c>
    </row>
    <row r="100" spans="1:7" ht="15.6" x14ac:dyDescent="0.25">
      <c r="A100" s="104" t="s">
        <v>237</v>
      </c>
      <c r="B100" s="111">
        <v>17</v>
      </c>
      <c r="C100" s="111">
        <v>48</v>
      </c>
      <c r="D100" s="141">
        <f t="shared" si="6"/>
        <v>31</v>
      </c>
      <c r="E100" s="142">
        <v>0</v>
      </c>
      <c r="F100" s="111">
        <v>17</v>
      </c>
      <c r="G100" s="123">
        <f t="shared" si="7"/>
        <v>17</v>
      </c>
    </row>
    <row r="101" spans="1:7" ht="15.6" x14ac:dyDescent="0.25">
      <c r="A101" s="104" t="s">
        <v>234</v>
      </c>
      <c r="B101" s="111">
        <v>15</v>
      </c>
      <c r="C101" s="111">
        <v>0</v>
      </c>
      <c r="D101" s="141">
        <f t="shared" si="6"/>
        <v>-15</v>
      </c>
      <c r="E101" s="142">
        <v>10</v>
      </c>
      <c r="F101" s="111">
        <v>0</v>
      </c>
      <c r="G101" s="123">
        <f t="shared" si="7"/>
        <v>-10</v>
      </c>
    </row>
    <row r="102" spans="1:7" ht="15.6" x14ac:dyDescent="0.25">
      <c r="A102" s="104" t="s">
        <v>238</v>
      </c>
      <c r="B102" s="111">
        <v>12</v>
      </c>
      <c r="C102" s="111">
        <v>1</v>
      </c>
      <c r="D102" s="141">
        <f t="shared" si="6"/>
        <v>-11</v>
      </c>
      <c r="E102" s="142">
        <v>7</v>
      </c>
      <c r="F102" s="111">
        <v>0</v>
      </c>
      <c r="G102" s="123">
        <f t="shared" si="7"/>
        <v>-7</v>
      </c>
    </row>
    <row r="103" spans="1:7" ht="31.2" x14ac:dyDescent="0.25">
      <c r="A103" s="104" t="s">
        <v>389</v>
      </c>
      <c r="B103" s="111">
        <v>11</v>
      </c>
      <c r="C103" s="111">
        <v>0</v>
      </c>
      <c r="D103" s="141">
        <f t="shared" si="6"/>
        <v>-11</v>
      </c>
      <c r="E103" s="142">
        <v>4</v>
      </c>
      <c r="F103" s="111">
        <v>0</v>
      </c>
      <c r="G103" s="123">
        <f t="shared" si="7"/>
        <v>-4</v>
      </c>
    </row>
    <row r="104" spans="1:7" ht="38.4" customHeight="1" x14ac:dyDescent="0.25">
      <c r="A104" s="368" t="s">
        <v>41</v>
      </c>
      <c r="B104" s="369"/>
      <c r="C104" s="369"/>
      <c r="D104" s="369"/>
      <c r="E104" s="369"/>
      <c r="F104" s="369"/>
      <c r="G104" s="370"/>
    </row>
    <row r="105" spans="1:7" ht="15.6" x14ac:dyDescent="0.25">
      <c r="A105" s="104" t="s">
        <v>109</v>
      </c>
      <c r="B105" s="111">
        <v>122</v>
      </c>
      <c r="C105" s="111">
        <v>98</v>
      </c>
      <c r="D105" s="138">
        <f t="shared" si="6"/>
        <v>-24</v>
      </c>
      <c r="E105" s="142">
        <v>42</v>
      </c>
      <c r="F105" s="111">
        <v>26</v>
      </c>
      <c r="G105" s="221">
        <f t="shared" ref="G105:G119" si="8">F105-E105</f>
        <v>-16</v>
      </c>
    </row>
    <row r="106" spans="1:7" ht="15.6" x14ac:dyDescent="0.25">
      <c r="A106" s="104" t="s">
        <v>106</v>
      </c>
      <c r="B106" s="111">
        <v>106</v>
      </c>
      <c r="C106" s="111">
        <v>73</v>
      </c>
      <c r="D106" s="141">
        <f t="shared" si="6"/>
        <v>-33</v>
      </c>
      <c r="E106" s="142">
        <v>50</v>
      </c>
      <c r="F106" s="111">
        <v>43</v>
      </c>
      <c r="G106" s="123">
        <f t="shared" si="8"/>
        <v>-7</v>
      </c>
    </row>
    <row r="107" spans="1:7" ht="15.6" x14ac:dyDescent="0.25">
      <c r="A107" s="103" t="s">
        <v>364</v>
      </c>
      <c r="B107" s="111">
        <v>83</v>
      </c>
      <c r="C107" s="111">
        <v>66</v>
      </c>
      <c r="D107" s="141">
        <f t="shared" si="6"/>
        <v>-17</v>
      </c>
      <c r="E107" s="142">
        <v>23</v>
      </c>
      <c r="F107" s="111">
        <v>10</v>
      </c>
      <c r="G107" s="123">
        <f t="shared" si="8"/>
        <v>-13</v>
      </c>
    </row>
    <row r="108" spans="1:7" ht="31.2" x14ac:dyDescent="0.25">
      <c r="A108" s="104" t="s">
        <v>126</v>
      </c>
      <c r="B108" s="111">
        <v>59</v>
      </c>
      <c r="C108" s="111">
        <v>32</v>
      </c>
      <c r="D108" s="141">
        <f t="shared" si="6"/>
        <v>-27</v>
      </c>
      <c r="E108" s="142">
        <v>25</v>
      </c>
      <c r="F108" s="111">
        <v>1</v>
      </c>
      <c r="G108" s="123">
        <f t="shared" si="8"/>
        <v>-24</v>
      </c>
    </row>
    <row r="109" spans="1:7" ht="46.8" x14ac:dyDescent="0.25">
      <c r="A109" s="104" t="s">
        <v>114</v>
      </c>
      <c r="B109" s="111">
        <v>59</v>
      </c>
      <c r="C109" s="111">
        <v>55</v>
      </c>
      <c r="D109" s="141">
        <f t="shared" si="6"/>
        <v>-4</v>
      </c>
      <c r="E109" s="142">
        <v>24</v>
      </c>
      <c r="F109" s="111">
        <v>15</v>
      </c>
      <c r="G109" s="123">
        <f t="shared" si="8"/>
        <v>-9</v>
      </c>
    </row>
    <row r="110" spans="1:7" ht="31.2" x14ac:dyDescent="0.25">
      <c r="A110" s="104" t="s">
        <v>365</v>
      </c>
      <c r="B110" s="111">
        <v>53</v>
      </c>
      <c r="C110" s="111">
        <v>31</v>
      </c>
      <c r="D110" s="141">
        <f t="shared" si="6"/>
        <v>-22</v>
      </c>
      <c r="E110" s="142">
        <v>14</v>
      </c>
      <c r="F110" s="111">
        <v>11</v>
      </c>
      <c r="G110" s="123">
        <f t="shared" si="8"/>
        <v>-3</v>
      </c>
    </row>
    <row r="111" spans="1:7" ht="46.8" x14ac:dyDescent="0.25">
      <c r="A111" s="104" t="s">
        <v>255</v>
      </c>
      <c r="B111" s="111">
        <v>53</v>
      </c>
      <c r="C111" s="111">
        <v>39</v>
      </c>
      <c r="D111" s="141">
        <f t="shared" si="6"/>
        <v>-14</v>
      </c>
      <c r="E111" s="142">
        <v>13</v>
      </c>
      <c r="F111" s="111">
        <v>1</v>
      </c>
      <c r="G111" s="123">
        <f t="shared" si="8"/>
        <v>-12</v>
      </c>
    </row>
    <row r="112" spans="1:7" ht="15.6" x14ac:dyDescent="0.25">
      <c r="A112" s="104" t="s">
        <v>130</v>
      </c>
      <c r="B112" s="111">
        <v>46</v>
      </c>
      <c r="C112" s="111">
        <v>26</v>
      </c>
      <c r="D112" s="141">
        <f t="shared" si="6"/>
        <v>-20</v>
      </c>
      <c r="E112" s="142">
        <v>25</v>
      </c>
      <c r="F112" s="111">
        <v>12</v>
      </c>
      <c r="G112" s="123">
        <f t="shared" si="8"/>
        <v>-13</v>
      </c>
    </row>
    <row r="113" spans="1:7" ht="31.2" x14ac:dyDescent="0.25">
      <c r="A113" s="104" t="s">
        <v>264</v>
      </c>
      <c r="B113" s="111">
        <v>44</v>
      </c>
      <c r="C113" s="111">
        <v>26</v>
      </c>
      <c r="D113" s="141">
        <f t="shared" si="6"/>
        <v>-18</v>
      </c>
      <c r="E113" s="142">
        <v>22</v>
      </c>
      <c r="F113" s="111">
        <v>4</v>
      </c>
      <c r="G113" s="123">
        <f t="shared" si="8"/>
        <v>-18</v>
      </c>
    </row>
    <row r="114" spans="1:7" ht="15.6" x14ac:dyDescent="0.25">
      <c r="A114" s="104" t="s">
        <v>123</v>
      </c>
      <c r="B114" s="111">
        <v>43</v>
      </c>
      <c r="C114" s="111">
        <v>29</v>
      </c>
      <c r="D114" s="141">
        <f t="shared" si="6"/>
        <v>-14</v>
      </c>
      <c r="E114" s="142">
        <v>22</v>
      </c>
      <c r="F114" s="111">
        <v>9</v>
      </c>
      <c r="G114" s="123">
        <f t="shared" si="8"/>
        <v>-13</v>
      </c>
    </row>
    <row r="115" spans="1:7" ht="15.6" x14ac:dyDescent="0.25">
      <c r="A115" s="104" t="s">
        <v>240</v>
      </c>
      <c r="B115" s="111">
        <v>42</v>
      </c>
      <c r="C115" s="111">
        <v>22</v>
      </c>
      <c r="D115" s="141">
        <f t="shared" si="6"/>
        <v>-20</v>
      </c>
      <c r="E115" s="142">
        <v>9</v>
      </c>
      <c r="F115" s="111">
        <v>1</v>
      </c>
      <c r="G115" s="123">
        <f t="shared" si="8"/>
        <v>-8</v>
      </c>
    </row>
    <row r="116" spans="1:7" ht="15.6" x14ac:dyDescent="0.25">
      <c r="A116" s="104" t="s">
        <v>253</v>
      </c>
      <c r="B116" s="111">
        <v>30</v>
      </c>
      <c r="C116" s="111">
        <v>10</v>
      </c>
      <c r="D116" s="141">
        <f t="shared" si="6"/>
        <v>-20</v>
      </c>
      <c r="E116" s="142">
        <v>14</v>
      </c>
      <c r="F116" s="111">
        <v>1</v>
      </c>
      <c r="G116" s="123">
        <f t="shared" si="8"/>
        <v>-13</v>
      </c>
    </row>
    <row r="117" spans="1:7" ht="31.2" x14ac:dyDescent="0.25">
      <c r="A117" s="104" t="s">
        <v>390</v>
      </c>
      <c r="B117" s="111">
        <v>26</v>
      </c>
      <c r="C117" s="111">
        <v>7</v>
      </c>
      <c r="D117" s="141">
        <f t="shared" si="6"/>
        <v>-19</v>
      </c>
      <c r="E117" s="142">
        <v>7</v>
      </c>
      <c r="F117" s="111">
        <v>1</v>
      </c>
      <c r="G117" s="123">
        <f t="shared" si="8"/>
        <v>-6</v>
      </c>
    </row>
    <row r="118" spans="1:7" ht="15.6" x14ac:dyDescent="0.25">
      <c r="A118" s="104" t="s">
        <v>263</v>
      </c>
      <c r="B118" s="111">
        <v>24</v>
      </c>
      <c r="C118" s="111">
        <v>16</v>
      </c>
      <c r="D118" s="141">
        <f t="shared" si="6"/>
        <v>-8</v>
      </c>
      <c r="E118" s="142">
        <v>12</v>
      </c>
      <c r="F118" s="111">
        <v>11</v>
      </c>
      <c r="G118" s="123">
        <f t="shared" si="8"/>
        <v>-1</v>
      </c>
    </row>
    <row r="119" spans="1:7" ht="31.2" x14ac:dyDescent="0.25">
      <c r="A119" s="104" t="s">
        <v>366</v>
      </c>
      <c r="B119" s="111">
        <v>24</v>
      </c>
      <c r="C119" s="111">
        <v>20</v>
      </c>
      <c r="D119" s="141">
        <f t="shared" si="6"/>
        <v>-4</v>
      </c>
      <c r="E119" s="142">
        <v>8</v>
      </c>
      <c r="F119" s="111">
        <v>0</v>
      </c>
      <c r="G119" s="123">
        <f t="shared" si="8"/>
        <v>-8</v>
      </c>
    </row>
    <row r="120" spans="1:7" ht="38.4" customHeight="1" x14ac:dyDescent="0.25">
      <c r="A120" s="368" t="s">
        <v>155</v>
      </c>
      <c r="B120" s="369"/>
      <c r="C120" s="369"/>
      <c r="D120" s="369"/>
      <c r="E120" s="369"/>
      <c r="F120" s="369"/>
      <c r="G120" s="370"/>
    </row>
    <row r="121" spans="1:7" ht="46.8" x14ac:dyDescent="0.25">
      <c r="A121" s="104" t="s">
        <v>367</v>
      </c>
      <c r="B121" s="111">
        <v>963</v>
      </c>
      <c r="C121" s="111">
        <v>882</v>
      </c>
      <c r="D121" s="138">
        <f t="shared" si="6"/>
        <v>-81</v>
      </c>
      <c r="E121" s="142">
        <v>112</v>
      </c>
      <c r="F121" s="111">
        <v>51</v>
      </c>
      <c r="G121" s="221">
        <f t="shared" ref="G121:G135" si="9">F121-E121</f>
        <v>-61</v>
      </c>
    </row>
    <row r="122" spans="1:7" ht="15.6" x14ac:dyDescent="0.25">
      <c r="A122" s="104" t="s">
        <v>96</v>
      </c>
      <c r="B122" s="111">
        <v>914</v>
      </c>
      <c r="C122" s="111">
        <v>506</v>
      </c>
      <c r="D122" s="141">
        <f t="shared" si="6"/>
        <v>-408</v>
      </c>
      <c r="E122" s="142">
        <v>345</v>
      </c>
      <c r="F122" s="111">
        <v>76</v>
      </c>
      <c r="G122" s="123">
        <f t="shared" si="9"/>
        <v>-269</v>
      </c>
    </row>
    <row r="123" spans="1:7" ht="15.6" x14ac:dyDescent="0.25">
      <c r="A123" s="104" t="s">
        <v>107</v>
      </c>
      <c r="B123" s="111">
        <v>307</v>
      </c>
      <c r="C123" s="111">
        <v>252</v>
      </c>
      <c r="D123" s="141">
        <f t="shared" si="6"/>
        <v>-55</v>
      </c>
      <c r="E123" s="142">
        <v>36</v>
      </c>
      <c r="F123" s="111">
        <v>25</v>
      </c>
      <c r="G123" s="123">
        <f t="shared" si="9"/>
        <v>-11</v>
      </c>
    </row>
    <row r="124" spans="1:7" ht="15.6" x14ac:dyDescent="0.25">
      <c r="A124" s="104" t="s">
        <v>102</v>
      </c>
      <c r="B124" s="111">
        <v>227</v>
      </c>
      <c r="C124" s="111">
        <v>5</v>
      </c>
      <c r="D124" s="141">
        <f t="shared" si="6"/>
        <v>-222</v>
      </c>
      <c r="E124" s="142">
        <v>201</v>
      </c>
      <c r="F124" s="111">
        <v>0</v>
      </c>
      <c r="G124" s="123">
        <f t="shared" si="9"/>
        <v>-201</v>
      </c>
    </row>
    <row r="125" spans="1:7" ht="31.2" x14ac:dyDescent="0.25">
      <c r="A125" s="104" t="s">
        <v>283</v>
      </c>
      <c r="B125" s="111">
        <v>177</v>
      </c>
      <c r="C125" s="111">
        <v>170</v>
      </c>
      <c r="D125" s="141">
        <f t="shared" si="6"/>
        <v>-7</v>
      </c>
      <c r="E125" s="142">
        <v>11</v>
      </c>
      <c r="F125" s="111">
        <v>1</v>
      </c>
      <c r="G125" s="123">
        <f t="shared" si="9"/>
        <v>-10</v>
      </c>
    </row>
    <row r="126" spans="1:7" ht="15.6" x14ac:dyDescent="0.25">
      <c r="A126" s="104" t="s">
        <v>124</v>
      </c>
      <c r="B126" s="111">
        <v>114</v>
      </c>
      <c r="C126" s="111">
        <v>11</v>
      </c>
      <c r="D126" s="141">
        <f t="shared" si="6"/>
        <v>-103</v>
      </c>
      <c r="E126" s="142">
        <v>60</v>
      </c>
      <c r="F126" s="111">
        <v>1</v>
      </c>
      <c r="G126" s="123">
        <f t="shared" si="9"/>
        <v>-59</v>
      </c>
    </row>
    <row r="127" spans="1:7" ht="15.6" x14ac:dyDescent="0.25">
      <c r="A127" s="104" t="s">
        <v>99</v>
      </c>
      <c r="B127" s="111">
        <v>108</v>
      </c>
      <c r="C127" s="111">
        <v>11</v>
      </c>
      <c r="D127" s="141">
        <f t="shared" si="6"/>
        <v>-97</v>
      </c>
      <c r="E127" s="142">
        <v>93</v>
      </c>
      <c r="F127" s="111">
        <v>0</v>
      </c>
      <c r="G127" s="123">
        <f t="shared" si="9"/>
        <v>-93</v>
      </c>
    </row>
    <row r="128" spans="1:7" ht="15.6" x14ac:dyDescent="0.25">
      <c r="A128" s="104" t="s">
        <v>369</v>
      </c>
      <c r="B128" s="111">
        <v>84</v>
      </c>
      <c r="C128" s="111">
        <v>59</v>
      </c>
      <c r="D128" s="141">
        <f t="shared" si="6"/>
        <v>-25</v>
      </c>
      <c r="E128" s="142">
        <v>20</v>
      </c>
      <c r="F128" s="111">
        <v>27</v>
      </c>
      <c r="G128" s="123">
        <f t="shared" si="9"/>
        <v>7</v>
      </c>
    </row>
    <row r="129" spans="1:7" ht="31.2" x14ac:dyDescent="0.25">
      <c r="A129" s="104" t="s">
        <v>368</v>
      </c>
      <c r="B129" s="111">
        <v>57</v>
      </c>
      <c r="C129" s="111">
        <v>56</v>
      </c>
      <c r="D129" s="141">
        <f t="shared" si="6"/>
        <v>-1</v>
      </c>
      <c r="E129" s="142">
        <v>11</v>
      </c>
      <c r="F129" s="111">
        <v>10</v>
      </c>
      <c r="G129" s="123">
        <f t="shared" si="9"/>
        <v>-1</v>
      </c>
    </row>
    <row r="130" spans="1:7" ht="15.6" x14ac:dyDescent="0.25">
      <c r="A130" s="104" t="s">
        <v>242</v>
      </c>
      <c r="B130" s="111">
        <v>48</v>
      </c>
      <c r="C130" s="111">
        <v>18</v>
      </c>
      <c r="D130" s="141">
        <f t="shared" si="6"/>
        <v>-30</v>
      </c>
      <c r="E130" s="142">
        <v>20</v>
      </c>
      <c r="F130" s="111">
        <v>3</v>
      </c>
      <c r="G130" s="123">
        <f t="shared" si="9"/>
        <v>-17</v>
      </c>
    </row>
    <row r="131" spans="1:7" ht="15.6" x14ac:dyDescent="0.25">
      <c r="A131" s="104" t="s">
        <v>391</v>
      </c>
      <c r="B131" s="111">
        <v>40</v>
      </c>
      <c r="C131" s="111">
        <v>6</v>
      </c>
      <c r="D131" s="141">
        <f t="shared" si="6"/>
        <v>-34</v>
      </c>
      <c r="E131" s="142">
        <v>17</v>
      </c>
      <c r="F131" s="111">
        <v>0</v>
      </c>
      <c r="G131" s="123">
        <f t="shared" si="9"/>
        <v>-17</v>
      </c>
    </row>
    <row r="132" spans="1:7" ht="15.6" x14ac:dyDescent="0.25">
      <c r="A132" s="104" t="s">
        <v>256</v>
      </c>
      <c r="B132" s="111">
        <v>35</v>
      </c>
      <c r="C132" s="111">
        <v>12</v>
      </c>
      <c r="D132" s="141">
        <f t="shared" si="6"/>
        <v>-23</v>
      </c>
      <c r="E132" s="142">
        <v>14</v>
      </c>
      <c r="F132" s="111">
        <v>2</v>
      </c>
      <c r="G132" s="123">
        <f t="shared" si="9"/>
        <v>-12</v>
      </c>
    </row>
    <row r="133" spans="1:7" ht="15.6" x14ac:dyDescent="0.25">
      <c r="A133" s="104" t="s">
        <v>400</v>
      </c>
      <c r="B133" s="111">
        <v>35</v>
      </c>
      <c r="C133" s="111">
        <v>0</v>
      </c>
      <c r="D133" s="141">
        <f t="shared" si="6"/>
        <v>-35</v>
      </c>
      <c r="E133" s="142">
        <v>23</v>
      </c>
      <c r="F133" s="111">
        <v>0</v>
      </c>
      <c r="G133" s="123">
        <f t="shared" si="9"/>
        <v>-23</v>
      </c>
    </row>
    <row r="134" spans="1:7" ht="15.6" x14ac:dyDescent="0.25">
      <c r="A134" s="104" t="s">
        <v>371</v>
      </c>
      <c r="B134" s="111">
        <v>34</v>
      </c>
      <c r="C134" s="111">
        <v>20</v>
      </c>
      <c r="D134" s="141">
        <f t="shared" si="6"/>
        <v>-14</v>
      </c>
      <c r="E134" s="142">
        <v>8</v>
      </c>
      <c r="F134" s="111">
        <v>5</v>
      </c>
      <c r="G134" s="123">
        <f t="shared" si="9"/>
        <v>-3</v>
      </c>
    </row>
    <row r="135" spans="1:7" ht="62.4" x14ac:dyDescent="0.25">
      <c r="A135" s="104" t="s">
        <v>268</v>
      </c>
      <c r="B135" s="111">
        <v>33</v>
      </c>
      <c r="C135" s="111">
        <v>3</v>
      </c>
      <c r="D135" s="141">
        <f t="shared" si="6"/>
        <v>-30</v>
      </c>
      <c r="E135" s="142">
        <v>25</v>
      </c>
      <c r="F135" s="111">
        <v>0</v>
      </c>
      <c r="G135" s="123">
        <f t="shared" si="9"/>
        <v>-25</v>
      </c>
    </row>
    <row r="136" spans="1:7" ht="38.4" customHeight="1" x14ac:dyDescent="0.25">
      <c r="A136" s="368" t="s">
        <v>158</v>
      </c>
      <c r="B136" s="369"/>
      <c r="C136" s="369"/>
      <c r="D136" s="369"/>
      <c r="E136" s="369"/>
      <c r="F136" s="369"/>
      <c r="G136" s="370"/>
    </row>
    <row r="137" spans="1:7" ht="15.6" x14ac:dyDescent="0.25">
      <c r="A137" s="104" t="s">
        <v>97</v>
      </c>
      <c r="B137" s="111">
        <v>1177</v>
      </c>
      <c r="C137" s="111">
        <v>432</v>
      </c>
      <c r="D137" s="138">
        <f t="shared" si="6"/>
        <v>-745</v>
      </c>
      <c r="E137" s="142">
        <v>505</v>
      </c>
      <c r="F137" s="111">
        <v>67</v>
      </c>
      <c r="G137" s="221">
        <f t="shared" ref="G137:G151" si="10">F137-E137</f>
        <v>-438</v>
      </c>
    </row>
    <row r="138" spans="1:7" ht="31.2" x14ac:dyDescent="0.25">
      <c r="A138" s="104" t="s">
        <v>101</v>
      </c>
      <c r="B138" s="111">
        <v>475</v>
      </c>
      <c r="C138" s="111">
        <v>152</v>
      </c>
      <c r="D138" s="141">
        <f t="shared" ref="D138:D151" si="11">C138-B138</f>
        <v>-323</v>
      </c>
      <c r="E138" s="142">
        <v>249</v>
      </c>
      <c r="F138" s="111">
        <v>17</v>
      </c>
      <c r="G138" s="123">
        <f t="shared" si="10"/>
        <v>-232</v>
      </c>
    </row>
    <row r="139" spans="1:7" ht="15.6" x14ac:dyDescent="0.25">
      <c r="A139" s="104" t="s">
        <v>110</v>
      </c>
      <c r="B139" s="111">
        <v>375</v>
      </c>
      <c r="C139" s="111">
        <v>78</v>
      </c>
      <c r="D139" s="141">
        <f t="shared" si="11"/>
        <v>-297</v>
      </c>
      <c r="E139" s="142">
        <v>212</v>
      </c>
      <c r="F139" s="111">
        <v>11</v>
      </c>
      <c r="G139" s="123">
        <f t="shared" si="10"/>
        <v>-201</v>
      </c>
    </row>
    <row r="140" spans="1:7" ht="15.6" x14ac:dyDescent="0.25">
      <c r="A140" s="104" t="s">
        <v>117</v>
      </c>
      <c r="B140" s="111">
        <v>175</v>
      </c>
      <c r="C140" s="111">
        <v>57</v>
      </c>
      <c r="D140" s="141">
        <f t="shared" si="11"/>
        <v>-118</v>
      </c>
      <c r="E140" s="142">
        <v>75</v>
      </c>
      <c r="F140" s="111">
        <v>12</v>
      </c>
      <c r="G140" s="123">
        <f t="shared" si="10"/>
        <v>-63</v>
      </c>
    </row>
    <row r="141" spans="1:7" ht="15.6" x14ac:dyDescent="0.25">
      <c r="A141" s="103" t="s">
        <v>113</v>
      </c>
      <c r="B141" s="111">
        <v>165</v>
      </c>
      <c r="C141" s="111">
        <v>65</v>
      </c>
      <c r="D141" s="141">
        <f t="shared" si="11"/>
        <v>-100</v>
      </c>
      <c r="E141" s="142">
        <v>62</v>
      </c>
      <c r="F141" s="111">
        <v>10</v>
      </c>
      <c r="G141" s="123">
        <f t="shared" si="10"/>
        <v>-52</v>
      </c>
    </row>
    <row r="142" spans="1:7" ht="15.6" x14ac:dyDescent="0.25">
      <c r="A142" s="104" t="s">
        <v>108</v>
      </c>
      <c r="B142" s="111">
        <v>151</v>
      </c>
      <c r="C142" s="111">
        <v>75</v>
      </c>
      <c r="D142" s="141">
        <f t="shared" si="11"/>
        <v>-76</v>
      </c>
      <c r="E142" s="142">
        <v>66</v>
      </c>
      <c r="F142" s="111">
        <v>25</v>
      </c>
      <c r="G142" s="123">
        <f t="shared" si="10"/>
        <v>-41</v>
      </c>
    </row>
    <row r="143" spans="1:7" ht="15.6" x14ac:dyDescent="0.25">
      <c r="A143" s="104" t="s">
        <v>122</v>
      </c>
      <c r="B143" s="111">
        <v>119</v>
      </c>
      <c r="C143" s="111">
        <v>51</v>
      </c>
      <c r="D143" s="141">
        <f t="shared" si="11"/>
        <v>-68</v>
      </c>
      <c r="E143" s="142">
        <v>56</v>
      </c>
      <c r="F143" s="111">
        <v>13</v>
      </c>
      <c r="G143" s="123">
        <f t="shared" si="10"/>
        <v>-43</v>
      </c>
    </row>
    <row r="144" spans="1:7" ht="15.6" x14ac:dyDescent="0.25">
      <c r="A144" s="104" t="s">
        <v>127</v>
      </c>
      <c r="B144" s="111">
        <v>102</v>
      </c>
      <c r="C144" s="111">
        <v>41</v>
      </c>
      <c r="D144" s="141">
        <f t="shared" si="11"/>
        <v>-61</v>
      </c>
      <c r="E144" s="142">
        <v>58</v>
      </c>
      <c r="F144" s="111">
        <v>14</v>
      </c>
      <c r="G144" s="123">
        <f t="shared" si="10"/>
        <v>-44</v>
      </c>
    </row>
    <row r="145" spans="1:7" ht="15.6" x14ac:dyDescent="0.25">
      <c r="A145" s="104" t="s">
        <v>128</v>
      </c>
      <c r="B145" s="111">
        <v>97</v>
      </c>
      <c r="C145" s="111">
        <v>114</v>
      </c>
      <c r="D145" s="141">
        <f t="shared" si="11"/>
        <v>17</v>
      </c>
      <c r="E145" s="142">
        <v>43</v>
      </c>
      <c r="F145" s="111">
        <v>5</v>
      </c>
      <c r="G145" s="123">
        <f t="shared" si="10"/>
        <v>-38</v>
      </c>
    </row>
    <row r="146" spans="1:7" ht="15.6" x14ac:dyDescent="0.25">
      <c r="A146" s="104" t="s">
        <v>112</v>
      </c>
      <c r="B146" s="111">
        <v>80</v>
      </c>
      <c r="C146" s="111">
        <v>68</v>
      </c>
      <c r="D146" s="141">
        <f t="shared" si="11"/>
        <v>-12</v>
      </c>
      <c r="E146" s="142">
        <v>41</v>
      </c>
      <c r="F146" s="111">
        <v>8</v>
      </c>
      <c r="G146" s="123">
        <f t="shared" si="10"/>
        <v>-33</v>
      </c>
    </row>
    <row r="147" spans="1:7" ht="15.6" x14ac:dyDescent="0.25">
      <c r="A147" s="104" t="s">
        <v>281</v>
      </c>
      <c r="B147" s="111">
        <v>43</v>
      </c>
      <c r="C147" s="111">
        <v>2</v>
      </c>
      <c r="D147" s="141">
        <f t="shared" si="11"/>
        <v>-41</v>
      </c>
      <c r="E147" s="142">
        <v>31</v>
      </c>
      <c r="F147" s="111">
        <v>0</v>
      </c>
      <c r="G147" s="123">
        <f t="shared" si="10"/>
        <v>-31</v>
      </c>
    </row>
    <row r="148" spans="1:7" ht="15.6" x14ac:dyDescent="0.25">
      <c r="A148" s="104" t="s">
        <v>244</v>
      </c>
      <c r="B148" s="111">
        <v>43</v>
      </c>
      <c r="C148" s="111">
        <v>13</v>
      </c>
      <c r="D148" s="141">
        <f t="shared" si="11"/>
        <v>-30</v>
      </c>
      <c r="E148" s="142">
        <v>25</v>
      </c>
      <c r="F148" s="111">
        <v>3</v>
      </c>
      <c r="G148" s="123">
        <f t="shared" si="10"/>
        <v>-22</v>
      </c>
    </row>
    <row r="149" spans="1:7" ht="31.2" x14ac:dyDescent="0.25">
      <c r="A149" s="104" t="s">
        <v>131</v>
      </c>
      <c r="B149" s="111">
        <v>37</v>
      </c>
      <c r="C149" s="111">
        <v>18</v>
      </c>
      <c r="D149" s="141">
        <f t="shared" si="11"/>
        <v>-19</v>
      </c>
      <c r="E149" s="142">
        <v>19</v>
      </c>
      <c r="F149" s="111">
        <v>3</v>
      </c>
      <c r="G149" s="123">
        <f t="shared" si="10"/>
        <v>-16</v>
      </c>
    </row>
    <row r="150" spans="1:7" ht="15.6" x14ac:dyDescent="0.25">
      <c r="A150" s="104" t="s">
        <v>243</v>
      </c>
      <c r="B150" s="111">
        <v>27</v>
      </c>
      <c r="C150" s="111">
        <v>16</v>
      </c>
      <c r="D150" s="141">
        <f t="shared" si="11"/>
        <v>-11</v>
      </c>
      <c r="E150" s="142">
        <v>11</v>
      </c>
      <c r="F150" s="111">
        <v>10</v>
      </c>
      <c r="G150" s="123">
        <f t="shared" si="10"/>
        <v>-1</v>
      </c>
    </row>
    <row r="151" spans="1:7" ht="15.6" x14ac:dyDescent="0.25">
      <c r="A151" s="104" t="s">
        <v>258</v>
      </c>
      <c r="B151" s="111">
        <v>20</v>
      </c>
      <c r="C151" s="111">
        <v>11</v>
      </c>
      <c r="D151" s="141">
        <f t="shared" si="11"/>
        <v>-9</v>
      </c>
      <c r="E151" s="142">
        <v>10</v>
      </c>
      <c r="F151" s="111">
        <v>3</v>
      </c>
      <c r="G151" s="123">
        <f t="shared" si="10"/>
        <v>-7</v>
      </c>
    </row>
    <row r="152" spans="1:7" ht="15.6" x14ac:dyDescent="0.3">
      <c r="A152" s="91"/>
      <c r="B152" s="107"/>
      <c r="C152" s="107"/>
      <c r="D152" s="108"/>
      <c r="E152" s="107"/>
      <c r="F152" s="107"/>
      <c r="G152" s="108"/>
    </row>
  </sheetData>
  <mergeCells count="20">
    <mergeCell ref="A136:G136"/>
    <mergeCell ref="A56:G56"/>
    <mergeCell ref="A72:G72"/>
    <mergeCell ref="A88:G88"/>
    <mergeCell ref="A104:G104"/>
    <mergeCell ref="A120:G120"/>
    <mergeCell ref="A8:G8"/>
    <mergeCell ref="A24:G24"/>
    <mergeCell ref="A40:G40"/>
    <mergeCell ref="F5:F6"/>
    <mergeCell ref="C5:C6"/>
    <mergeCell ref="D5:D6"/>
    <mergeCell ref="G5:G6"/>
    <mergeCell ref="A1:G1"/>
    <mergeCell ref="A2:G2"/>
    <mergeCell ref="A4:A6"/>
    <mergeCell ref="B4:D4"/>
    <mergeCell ref="E4:G4"/>
    <mergeCell ref="B5:B6"/>
    <mergeCell ref="E5:E6"/>
  </mergeCells>
  <phoneticPr fontId="58" type="noConversion"/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9"/>
  <sheetViews>
    <sheetView view="pageBreakPreview" topLeftCell="B1" zoomScale="90" zoomScaleNormal="55" zoomScaleSheetLayoutView="90" workbookViewId="0">
      <selection activeCell="E17" sqref="E17"/>
    </sheetView>
  </sheetViews>
  <sheetFormatPr defaultColWidth="9.109375" defaultRowHeight="18" x14ac:dyDescent="0.35"/>
  <cols>
    <col min="1" max="1" width="1.44140625" style="29" hidden="1" customWidth="1"/>
    <col min="2" max="2" width="87.44140625" style="29" customWidth="1"/>
    <col min="3" max="3" width="12.6640625" style="29" customWidth="1"/>
    <col min="4" max="4" width="13.44140625" style="29" customWidth="1"/>
    <col min="5" max="6" width="11.5546875" style="29" customWidth="1"/>
    <col min="7" max="16384" width="9.109375" style="29"/>
  </cols>
  <sheetData>
    <row r="1" spans="1:14" s="17" customFormat="1" ht="21" x14ac:dyDescent="0.3">
      <c r="A1" s="331" t="s">
        <v>11</v>
      </c>
      <c r="B1" s="331"/>
      <c r="C1" s="331"/>
      <c r="D1" s="331"/>
      <c r="E1" s="331"/>
      <c r="F1" s="331"/>
    </row>
    <row r="2" spans="1:14" s="17" customFormat="1" ht="21" x14ac:dyDescent="0.3">
      <c r="A2" s="18"/>
      <c r="B2" s="330" t="s">
        <v>12</v>
      </c>
      <c r="C2" s="331"/>
      <c r="D2" s="331"/>
      <c r="E2" s="331"/>
      <c r="F2" s="331"/>
    </row>
    <row r="3" spans="1:14" s="1" customFormat="1" ht="15.6" customHeight="1" x14ac:dyDescent="0.3">
      <c r="A3" s="246"/>
      <c r="B3" s="327" t="s">
        <v>7</v>
      </c>
      <c r="C3" s="328"/>
      <c r="D3" s="328"/>
      <c r="E3" s="328"/>
      <c r="F3" s="328"/>
    </row>
    <row r="4" spans="1:14" s="1" customFormat="1" ht="15.6" customHeight="1" x14ac:dyDescent="0.3">
      <c r="A4" s="246"/>
      <c r="B4" s="327" t="s">
        <v>8</v>
      </c>
      <c r="C4" s="328"/>
      <c r="D4" s="328"/>
      <c r="E4" s="328"/>
      <c r="F4" s="328"/>
    </row>
    <row r="5" spans="1:14" s="21" customFormat="1" x14ac:dyDescent="0.3">
      <c r="A5" s="19"/>
      <c r="B5" s="19"/>
      <c r="C5" s="19"/>
      <c r="D5" s="19"/>
      <c r="E5" s="19"/>
      <c r="F5" s="20" t="s">
        <v>159</v>
      </c>
    </row>
    <row r="6" spans="1:14" s="3" customFormat="1" ht="24.75" customHeight="1" x14ac:dyDescent="0.3">
      <c r="A6" s="247"/>
      <c r="B6" s="332"/>
      <c r="C6" s="333" t="s">
        <v>427</v>
      </c>
      <c r="D6" s="333" t="s">
        <v>428</v>
      </c>
      <c r="E6" s="335" t="s">
        <v>10</v>
      </c>
      <c r="F6" s="335"/>
    </row>
    <row r="7" spans="1:14" s="3" customFormat="1" ht="39" customHeight="1" x14ac:dyDescent="0.3">
      <c r="A7" s="247"/>
      <c r="B7" s="332"/>
      <c r="C7" s="334"/>
      <c r="D7" s="334"/>
      <c r="E7" s="245" t="s">
        <v>0</v>
      </c>
      <c r="F7" s="245" t="s">
        <v>2</v>
      </c>
    </row>
    <row r="8" spans="1:14" s="22" customFormat="1" ht="22.35" customHeight="1" x14ac:dyDescent="0.3">
      <c r="B8" s="5" t="s">
        <v>292</v>
      </c>
      <c r="C8" s="23">
        <f>SUM(C10:C28)</f>
        <v>5071</v>
      </c>
      <c r="D8" s="23">
        <f>SUM(D10:D28)</f>
        <v>4394</v>
      </c>
      <c r="E8" s="24">
        <f>ROUND(D8/C8*100,1)</f>
        <v>86.6</v>
      </c>
      <c r="F8" s="23">
        <f>SUM(F9:F28)</f>
        <v>-677</v>
      </c>
      <c r="H8" s="8"/>
      <c r="I8" s="8"/>
      <c r="J8" s="25"/>
      <c r="L8" s="26"/>
      <c r="N8" s="26"/>
    </row>
    <row r="9" spans="1:14" s="22" customFormat="1" ht="22.35" customHeight="1" x14ac:dyDescent="0.3">
      <c r="B9" s="27" t="s">
        <v>13</v>
      </c>
      <c r="C9" s="23"/>
      <c r="D9" s="23"/>
      <c r="E9" s="24"/>
      <c r="F9" s="23"/>
      <c r="H9" s="8"/>
      <c r="I9" s="8"/>
      <c r="J9" s="25"/>
      <c r="L9" s="26"/>
      <c r="N9" s="26"/>
    </row>
    <row r="10" spans="1:14" s="10" customFormat="1" x14ac:dyDescent="0.3">
      <c r="B10" s="28" t="s">
        <v>14</v>
      </c>
      <c r="C10" s="12">
        <v>1505</v>
      </c>
      <c r="D10" s="12">
        <v>34</v>
      </c>
      <c r="E10" s="13">
        <f>ROUND(D10/C10*100,1)</f>
        <v>2.2999999999999998</v>
      </c>
      <c r="F10" s="12">
        <f>D10-C10</f>
        <v>-1471</v>
      </c>
      <c r="H10" s="8"/>
      <c r="I10" s="8"/>
      <c r="J10" s="25"/>
      <c r="K10" s="15"/>
      <c r="L10" s="26"/>
      <c r="N10" s="26"/>
    </row>
    <row r="11" spans="1:14" s="10" customFormat="1" x14ac:dyDescent="0.3">
      <c r="B11" s="28" t="s">
        <v>15</v>
      </c>
      <c r="C11" s="12">
        <v>0</v>
      </c>
      <c r="D11" s="12">
        <v>0</v>
      </c>
      <c r="E11" s="13"/>
      <c r="F11" s="12">
        <f t="shared" ref="F11:F28" si="0">D11-C11</f>
        <v>0</v>
      </c>
      <c r="H11" s="8"/>
      <c r="I11" s="8"/>
      <c r="J11" s="25"/>
      <c r="K11" s="15"/>
      <c r="L11" s="26"/>
      <c r="N11" s="26"/>
    </row>
    <row r="12" spans="1:14" s="10" customFormat="1" x14ac:dyDescent="0.3">
      <c r="B12" s="28" t="s">
        <v>16</v>
      </c>
      <c r="C12" s="12">
        <v>379</v>
      </c>
      <c r="D12" s="12">
        <v>172</v>
      </c>
      <c r="E12" s="13">
        <f>ROUND(D12/C12*100,1)</f>
        <v>45.4</v>
      </c>
      <c r="F12" s="12">
        <f t="shared" si="0"/>
        <v>-207</v>
      </c>
      <c r="H12" s="8"/>
      <c r="I12" s="8"/>
      <c r="J12" s="25"/>
      <c r="K12" s="15"/>
      <c r="L12" s="26"/>
      <c r="N12" s="26"/>
    </row>
    <row r="13" spans="1:14" s="10" customFormat="1" x14ac:dyDescent="0.3">
      <c r="B13" s="28" t="s">
        <v>17</v>
      </c>
      <c r="C13" s="12">
        <v>19</v>
      </c>
      <c r="D13" s="12">
        <v>12</v>
      </c>
      <c r="E13" s="13">
        <f>ROUND(D13/C13*100,1)</f>
        <v>63.2</v>
      </c>
      <c r="F13" s="12">
        <f t="shared" si="0"/>
        <v>-7</v>
      </c>
      <c r="H13" s="8"/>
      <c r="I13" s="8"/>
      <c r="J13" s="25"/>
      <c r="K13" s="15"/>
      <c r="L13" s="26"/>
      <c r="N13" s="26"/>
    </row>
    <row r="14" spans="1:14" s="10" customFormat="1" x14ac:dyDescent="0.3">
      <c r="B14" s="28" t="s">
        <v>18</v>
      </c>
      <c r="C14" s="12">
        <v>47</v>
      </c>
      <c r="D14" s="12">
        <v>48</v>
      </c>
      <c r="E14" s="13">
        <f>ROUND(D14/C14*100,1)</f>
        <v>102.1</v>
      </c>
      <c r="F14" s="12">
        <f t="shared" si="0"/>
        <v>1</v>
      </c>
      <c r="H14" s="8"/>
      <c r="I14" s="8"/>
      <c r="J14" s="25"/>
      <c r="K14" s="15"/>
      <c r="L14" s="26"/>
      <c r="N14" s="26"/>
    </row>
    <row r="15" spans="1:14" s="10" customFormat="1" x14ac:dyDescent="0.3">
      <c r="B15" s="28" t="s">
        <v>19</v>
      </c>
      <c r="C15" s="12">
        <v>0</v>
      </c>
      <c r="D15" s="12">
        <v>0</v>
      </c>
      <c r="E15" s="13"/>
      <c r="F15" s="12">
        <f t="shared" si="0"/>
        <v>0</v>
      </c>
      <c r="H15" s="8"/>
      <c r="I15" s="8"/>
      <c r="J15" s="25"/>
      <c r="K15" s="15"/>
      <c r="L15" s="26"/>
      <c r="N15" s="26"/>
    </row>
    <row r="16" spans="1:14" s="10" customFormat="1" ht="36" x14ac:dyDescent="0.3">
      <c r="B16" s="28" t="s">
        <v>20</v>
      </c>
      <c r="C16" s="12">
        <v>5</v>
      </c>
      <c r="D16" s="12">
        <v>0</v>
      </c>
      <c r="E16" s="13">
        <f>ROUND(D16/C16*100,1)</f>
        <v>0</v>
      </c>
      <c r="F16" s="12">
        <f t="shared" si="0"/>
        <v>-5</v>
      </c>
      <c r="H16" s="8"/>
      <c r="I16" s="8"/>
      <c r="J16" s="25"/>
      <c r="K16" s="15"/>
      <c r="L16" s="26"/>
      <c r="N16" s="26"/>
    </row>
    <row r="17" spans="2:14" s="10" customFormat="1" x14ac:dyDescent="0.3">
      <c r="B17" s="28" t="s">
        <v>21</v>
      </c>
      <c r="C17" s="12">
        <v>89</v>
      </c>
      <c r="D17" s="12">
        <v>189</v>
      </c>
      <c r="E17" s="13" t="s">
        <v>430</v>
      </c>
      <c r="F17" s="12">
        <f t="shared" si="0"/>
        <v>100</v>
      </c>
      <c r="H17" s="8"/>
      <c r="I17" s="8"/>
      <c r="J17" s="25"/>
      <c r="K17" s="15"/>
      <c r="L17" s="26"/>
      <c r="N17" s="26"/>
    </row>
    <row r="18" spans="2:14" s="10" customFormat="1" x14ac:dyDescent="0.3">
      <c r="B18" s="28" t="s">
        <v>22</v>
      </c>
      <c r="C18" s="12">
        <v>0</v>
      </c>
      <c r="D18" s="12">
        <v>7</v>
      </c>
      <c r="E18" s="13"/>
      <c r="F18" s="12">
        <f t="shared" si="0"/>
        <v>7</v>
      </c>
      <c r="H18" s="8"/>
      <c r="I18" s="8"/>
      <c r="J18" s="25"/>
      <c r="K18" s="15"/>
      <c r="L18" s="26"/>
      <c r="N18" s="26"/>
    </row>
    <row r="19" spans="2:14" s="10" customFormat="1" x14ac:dyDescent="0.3">
      <c r="B19" s="28" t="s">
        <v>23</v>
      </c>
      <c r="C19" s="12">
        <v>0</v>
      </c>
      <c r="D19" s="12">
        <v>0</v>
      </c>
      <c r="E19" s="13"/>
      <c r="F19" s="12">
        <f t="shared" si="0"/>
        <v>0</v>
      </c>
      <c r="H19" s="8"/>
      <c r="I19" s="8"/>
      <c r="J19" s="25"/>
      <c r="K19" s="15"/>
      <c r="L19" s="26"/>
      <c r="N19" s="26"/>
    </row>
    <row r="20" spans="2:14" s="10" customFormat="1" x14ac:dyDescent="0.3">
      <c r="B20" s="28" t="s">
        <v>24</v>
      </c>
      <c r="C20" s="12">
        <v>0</v>
      </c>
      <c r="D20" s="12">
        <v>0</v>
      </c>
      <c r="E20" s="13"/>
      <c r="F20" s="12">
        <f t="shared" si="0"/>
        <v>0</v>
      </c>
      <c r="H20" s="8"/>
      <c r="I20" s="8"/>
      <c r="J20" s="25"/>
      <c r="K20" s="15"/>
      <c r="L20" s="26"/>
      <c r="N20" s="26"/>
    </row>
    <row r="21" spans="2:14" s="10" customFormat="1" x14ac:dyDescent="0.3">
      <c r="B21" s="28" t="s">
        <v>25</v>
      </c>
      <c r="C21" s="12">
        <v>0</v>
      </c>
      <c r="D21" s="12">
        <v>0</v>
      </c>
      <c r="E21" s="13"/>
      <c r="F21" s="12">
        <f t="shared" si="0"/>
        <v>0</v>
      </c>
      <c r="H21" s="8"/>
      <c r="I21" s="8"/>
      <c r="J21" s="25"/>
      <c r="K21" s="15"/>
      <c r="L21" s="26"/>
      <c r="N21" s="26"/>
    </row>
    <row r="22" spans="2:14" s="10" customFormat="1" x14ac:dyDescent="0.3">
      <c r="B22" s="28" t="s">
        <v>26</v>
      </c>
      <c r="C22" s="12">
        <v>6</v>
      </c>
      <c r="D22" s="12">
        <v>59</v>
      </c>
      <c r="E22" s="13" t="s">
        <v>435</v>
      </c>
      <c r="F22" s="12">
        <f t="shared" si="0"/>
        <v>53</v>
      </c>
      <c r="H22" s="8"/>
      <c r="I22" s="8"/>
      <c r="J22" s="25"/>
      <c r="K22" s="15"/>
      <c r="L22" s="26"/>
      <c r="N22" s="26"/>
    </row>
    <row r="23" spans="2:14" s="10" customFormat="1" x14ac:dyDescent="0.3">
      <c r="B23" s="28" t="s">
        <v>27</v>
      </c>
      <c r="C23" s="12">
        <v>0</v>
      </c>
      <c r="D23" s="12">
        <v>3</v>
      </c>
      <c r="E23" s="13"/>
      <c r="F23" s="12">
        <f t="shared" si="0"/>
        <v>3</v>
      </c>
      <c r="H23" s="8"/>
      <c r="I23" s="8"/>
      <c r="J23" s="25"/>
      <c r="K23" s="15"/>
      <c r="L23" s="26"/>
      <c r="N23" s="26"/>
    </row>
    <row r="24" spans="2:14" s="10" customFormat="1" x14ac:dyDescent="0.3">
      <c r="B24" s="28" t="s">
        <v>28</v>
      </c>
      <c r="C24" s="12">
        <v>525</v>
      </c>
      <c r="D24" s="12">
        <v>2077</v>
      </c>
      <c r="E24" s="13" t="s">
        <v>436</v>
      </c>
      <c r="F24" s="12">
        <f t="shared" si="0"/>
        <v>1552</v>
      </c>
      <c r="H24" s="8"/>
      <c r="I24" s="8"/>
      <c r="J24" s="25"/>
      <c r="K24" s="15"/>
      <c r="L24" s="26"/>
      <c r="N24" s="26"/>
    </row>
    <row r="25" spans="2:14" s="10" customFormat="1" x14ac:dyDescent="0.3">
      <c r="B25" s="28" t="s">
        <v>29</v>
      </c>
      <c r="C25" s="12">
        <v>114</v>
      </c>
      <c r="D25" s="12">
        <v>756</v>
      </c>
      <c r="E25" s="13" t="s">
        <v>437</v>
      </c>
      <c r="F25" s="12">
        <f t="shared" si="0"/>
        <v>642</v>
      </c>
      <c r="H25" s="8"/>
      <c r="I25" s="8"/>
      <c r="J25" s="25"/>
      <c r="K25" s="15"/>
      <c r="L25" s="26"/>
      <c r="N25" s="26"/>
    </row>
    <row r="26" spans="2:14" s="10" customFormat="1" x14ac:dyDescent="0.3">
      <c r="B26" s="28" t="s">
        <v>30</v>
      </c>
      <c r="C26" s="12">
        <v>2382</v>
      </c>
      <c r="D26" s="12">
        <v>819</v>
      </c>
      <c r="E26" s="13">
        <f>ROUND(D26/C26*100,1)</f>
        <v>34.4</v>
      </c>
      <c r="F26" s="12">
        <f t="shared" si="0"/>
        <v>-1563</v>
      </c>
      <c r="H26" s="8"/>
      <c r="I26" s="8"/>
      <c r="J26" s="25"/>
      <c r="K26" s="15"/>
      <c r="L26" s="26"/>
      <c r="N26" s="26"/>
    </row>
    <row r="27" spans="2:14" s="10" customFormat="1" x14ac:dyDescent="0.3">
      <c r="B27" s="28" t="s">
        <v>31</v>
      </c>
      <c r="C27" s="12">
        <v>0</v>
      </c>
      <c r="D27" s="12">
        <v>218</v>
      </c>
      <c r="E27" s="13"/>
      <c r="F27" s="12">
        <f t="shared" si="0"/>
        <v>218</v>
      </c>
      <c r="H27" s="8"/>
      <c r="I27" s="8"/>
      <c r="J27" s="25"/>
      <c r="K27" s="15"/>
      <c r="L27" s="26"/>
      <c r="N27" s="26"/>
    </row>
    <row r="28" spans="2:14" s="10" customFormat="1" x14ac:dyDescent="0.3">
      <c r="B28" s="28" t="s">
        <v>32</v>
      </c>
      <c r="C28" s="12">
        <v>0</v>
      </c>
      <c r="D28" s="12">
        <v>0</v>
      </c>
      <c r="E28" s="13"/>
      <c r="F28" s="12">
        <f t="shared" si="0"/>
        <v>0</v>
      </c>
      <c r="H28" s="8"/>
      <c r="I28" s="8"/>
      <c r="J28" s="25"/>
      <c r="K28" s="15"/>
      <c r="L28" s="26"/>
      <c r="N28" s="26"/>
    </row>
    <row r="29" spans="2:14" x14ac:dyDescent="0.35">
      <c r="H29" s="8"/>
      <c r="I29" s="8"/>
    </row>
  </sheetData>
  <mergeCells count="8">
    <mergeCell ref="B6:B7"/>
    <mergeCell ref="C6:C7"/>
    <mergeCell ref="D6:D7"/>
    <mergeCell ref="E6:F6"/>
    <mergeCell ref="A1:F1"/>
    <mergeCell ref="B2:F2"/>
    <mergeCell ref="B3:F3"/>
    <mergeCell ref="B4:F4"/>
  </mergeCells>
  <phoneticPr fontId="58" type="noConversion"/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F54"/>
  <sheetViews>
    <sheetView view="pageBreakPreview" zoomScale="90" zoomScaleSheetLayoutView="90" workbookViewId="0">
      <selection activeCell="C4" sqref="C4:D4"/>
    </sheetView>
  </sheetViews>
  <sheetFormatPr defaultColWidth="9.109375" defaultRowHeight="15.6" x14ac:dyDescent="0.3"/>
  <cols>
    <col min="1" max="1" width="3.109375" style="90" customWidth="1"/>
    <col min="2" max="2" width="59.44140625" style="95" customWidth="1"/>
    <col min="3" max="3" width="18.5546875" style="91" customWidth="1"/>
    <col min="4" max="4" width="17" style="91" customWidth="1"/>
    <col min="5" max="16384" width="9.109375" style="91"/>
  </cols>
  <sheetData>
    <row r="1" spans="1:6" ht="32.1" customHeight="1" x14ac:dyDescent="0.3">
      <c r="B1" s="340" t="s">
        <v>289</v>
      </c>
      <c r="C1" s="340"/>
      <c r="D1" s="340"/>
    </row>
    <row r="2" spans="1:6" ht="20.25" customHeight="1" x14ac:dyDescent="0.3">
      <c r="B2" s="340" t="s">
        <v>89</v>
      </c>
      <c r="C2" s="340"/>
      <c r="D2" s="340"/>
    </row>
    <row r="3" spans="1:6" ht="7.5" customHeight="1" x14ac:dyDescent="0.3"/>
    <row r="4" spans="1:6" s="92" customFormat="1" ht="35.4" customHeight="1" x14ac:dyDescent="0.3">
      <c r="A4" s="208"/>
      <c r="B4" s="251" t="s">
        <v>90</v>
      </c>
      <c r="C4" s="252" t="s">
        <v>447</v>
      </c>
      <c r="D4" s="254" t="s">
        <v>440</v>
      </c>
    </row>
    <row r="5" spans="1:6" x14ac:dyDescent="0.3">
      <c r="A5" s="93">
        <v>1</v>
      </c>
      <c r="B5" s="267" t="s">
        <v>98</v>
      </c>
      <c r="C5" s="137">
        <v>810</v>
      </c>
      <c r="D5" s="137">
        <v>434</v>
      </c>
      <c r="F5" s="107"/>
    </row>
    <row r="6" spans="1:6" x14ac:dyDescent="0.3">
      <c r="A6" s="93">
        <v>2</v>
      </c>
      <c r="B6" s="267" t="s">
        <v>97</v>
      </c>
      <c r="C6" s="137">
        <v>588</v>
      </c>
      <c r="D6" s="137">
        <v>293</v>
      </c>
      <c r="F6" s="107"/>
    </row>
    <row r="7" spans="1:6" x14ac:dyDescent="0.3">
      <c r="A7" s="93">
        <v>3</v>
      </c>
      <c r="B7" s="267" t="s">
        <v>103</v>
      </c>
      <c r="C7" s="137">
        <v>482</v>
      </c>
      <c r="D7" s="137">
        <v>256</v>
      </c>
      <c r="F7" s="107"/>
    </row>
    <row r="8" spans="1:6" s="94" customFormat="1" x14ac:dyDescent="0.3">
      <c r="A8" s="93">
        <v>4</v>
      </c>
      <c r="B8" s="267" t="s">
        <v>101</v>
      </c>
      <c r="C8" s="137">
        <v>469</v>
      </c>
      <c r="D8" s="137">
        <v>248</v>
      </c>
      <c r="F8" s="107"/>
    </row>
    <row r="9" spans="1:6" s="94" customFormat="1" x14ac:dyDescent="0.3">
      <c r="A9" s="93">
        <v>5</v>
      </c>
      <c r="B9" s="267" t="s">
        <v>100</v>
      </c>
      <c r="C9" s="137">
        <v>452</v>
      </c>
      <c r="D9" s="137">
        <v>191</v>
      </c>
      <c r="F9" s="107"/>
    </row>
    <row r="10" spans="1:6" s="94" customFormat="1" x14ac:dyDescent="0.3">
      <c r="A10" s="93">
        <v>6</v>
      </c>
      <c r="B10" s="267" t="s">
        <v>104</v>
      </c>
      <c r="C10" s="137">
        <v>422</v>
      </c>
      <c r="D10" s="137">
        <v>198</v>
      </c>
      <c r="F10" s="107"/>
    </row>
    <row r="11" spans="1:6" s="94" customFormat="1" ht="31.2" x14ac:dyDescent="0.3">
      <c r="A11" s="93">
        <v>7</v>
      </c>
      <c r="B11" s="267" t="s">
        <v>357</v>
      </c>
      <c r="C11" s="137">
        <v>395</v>
      </c>
      <c r="D11" s="137">
        <v>132</v>
      </c>
      <c r="F11" s="107"/>
    </row>
    <row r="12" spans="1:6" s="94" customFormat="1" x14ac:dyDescent="0.3">
      <c r="A12" s="93">
        <v>8</v>
      </c>
      <c r="B12" s="267" t="s">
        <v>338</v>
      </c>
      <c r="C12" s="137">
        <v>337</v>
      </c>
      <c r="D12" s="137">
        <v>201</v>
      </c>
      <c r="F12" s="107"/>
    </row>
    <row r="13" spans="1:6" s="94" customFormat="1" x14ac:dyDescent="0.3">
      <c r="A13" s="93">
        <v>9</v>
      </c>
      <c r="B13" s="267" t="s">
        <v>353</v>
      </c>
      <c r="C13" s="137">
        <v>299</v>
      </c>
      <c r="D13" s="137">
        <v>138</v>
      </c>
      <c r="F13" s="107"/>
    </row>
    <row r="14" spans="1:6" s="94" customFormat="1" ht="51" customHeight="1" x14ac:dyDescent="0.3">
      <c r="A14" s="93">
        <v>10</v>
      </c>
      <c r="B14" s="267" t="s">
        <v>354</v>
      </c>
      <c r="C14" s="137">
        <v>276</v>
      </c>
      <c r="D14" s="137">
        <v>114</v>
      </c>
      <c r="F14" s="107"/>
    </row>
    <row r="15" spans="1:6" s="94" customFormat="1" x14ac:dyDescent="0.3">
      <c r="A15" s="93">
        <v>11</v>
      </c>
      <c r="B15" s="267" t="s">
        <v>343</v>
      </c>
      <c r="C15" s="137">
        <v>191</v>
      </c>
      <c r="D15" s="137">
        <v>80</v>
      </c>
      <c r="F15" s="107"/>
    </row>
    <row r="16" spans="1:6" s="94" customFormat="1" x14ac:dyDescent="0.3">
      <c r="A16" s="93">
        <v>12</v>
      </c>
      <c r="B16" s="267" t="s">
        <v>136</v>
      </c>
      <c r="C16" s="137">
        <v>159</v>
      </c>
      <c r="D16" s="137">
        <v>99</v>
      </c>
      <c r="F16" s="107"/>
    </row>
    <row r="17" spans="1:6" s="94" customFormat="1" x14ac:dyDescent="0.3">
      <c r="A17" s="93">
        <v>13</v>
      </c>
      <c r="B17" s="267" t="s">
        <v>129</v>
      </c>
      <c r="C17" s="137">
        <v>145</v>
      </c>
      <c r="D17" s="137">
        <v>83</v>
      </c>
      <c r="F17" s="107"/>
    </row>
    <row r="18" spans="1:6" s="94" customFormat="1" x14ac:dyDescent="0.3">
      <c r="A18" s="93">
        <v>14</v>
      </c>
      <c r="B18" s="267" t="s">
        <v>235</v>
      </c>
      <c r="C18" s="137">
        <v>144</v>
      </c>
      <c r="D18" s="137">
        <v>45</v>
      </c>
      <c r="F18" s="107"/>
    </row>
    <row r="19" spans="1:6" s="94" customFormat="1" x14ac:dyDescent="0.3">
      <c r="A19" s="93">
        <v>15</v>
      </c>
      <c r="B19" s="267" t="s">
        <v>113</v>
      </c>
      <c r="C19" s="137">
        <v>138</v>
      </c>
      <c r="D19" s="137">
        <v>49</v>
      </c>
      <c r="F19" s="107"/>
    </row>
    <row r="20" spans="1:6" s="94" customFormat="1" x14ac:dyDescent="0.3">
      <c r="A20" s="93">
        <v>16</v>
      </c>
      <c r="B20" s="267" t="s">
        <v>349</v>
      </c>
      <c r="C20" s="137">
        <v>131</v>
      </c>
      <c r="D20" s="137">
        <v>89</v>
      </c>
      <c r="F20" s="107"/>
    </row>
    <row r="21" spans="1:6" s="94" customFormat="1" x14ac:dyDescent="0.3">
      <c r="A21" s="93">
        <v>17</v>
      </c>
      <c r="B21" s="267" t="s">
        <v>122</v>
      </c>
      <c r="C21" s="137">
        <v>116</v>
      </c>
      <c r="D21" s="137">
        <v>56</v>
      </c>
      <c r="F21" s="107"/>
    </row>
    <row r="22" spans="1:6" s="94" customFormat="1" x14ac:dyDescent="0.3">
      <c r="A22" s="93">
        <v>18</v>
      </c>
      <c r="B22" s="267" t="s">
        <v>117</v>
      </c>
      <c r="C22" s="137">
        <v>106</v>
      </c>
      <c r="D22" s="137">
        <v>42</v>
      </c>
      <c r="F22" s="107"/>
    </row>
    <row r="23" spans="1:6" s="94" customFormat="1" x14ac:dyDescent="0.3">
      <c r="A23" s="93">
        <v>19</v>
      </c>
      <c r="B23" s="267" t="s">
        <v>169</v>
      </c>
      <c r="C23" s="137">
        <v>106</v>
      </c>
      <c r="D23" s="137">
        <v>40</v>
      </c>
      <c r="F23" s="107"/>
    </row>
    <row r="24" spans="1:6" s="94" customFormat="1" x14ac:dyDescent="0.3">
      <c r="A24" s="93">
        <v>20</v>
      </c>
      <c r="B24" s="267" t="s">
        <v>106</v>
      </c>
      <c r="C24" s="137">
        <v>102</v>
      </c>
      <c r="D24" s="137">
        <v>48</v>
      </c>
      <c r="F24" s="107"/>
    </row>
    <row r="25" spans="1:6" s="94" customFormat="1" x14ac:dyDescent="0.3">
      <c r="A25" s="93">
        <v>21</v>
      </c>
      <c r="B25" s="267" t="s">
        <v>121</v>
      </c>
      <c r="C25" s="137">
        <v>99</v>
      </c>
      <c r="D25" s="137">
        <v>45</v>
      </c>
      <c r="F25" s="107"/>
    </row>
    <row r="26" spans="1:6" s="94" customFormat="1" ht="31.2" x14ac:dyDescent="0.3">
      <c r="A26" s="93">
        <v>22</v>
      </c>
      <c r="B26" s="267" t="s">
        <v>356</v>
      </c>
      <c r="C26" s="137">
        <v>89</v>
      </c>
      <c r="D26" s="137">
        <v>40</v>
      </c>
      <c r="F26" s="107"/>
    </row>
    <row r="27" spans="1:6" s="94" customFormat="1" x14ac:dyDescent="0.3">
      <c r="A27" s="93">
        <v>23</v>
      </c>
      <c r="B27" s="267" t="s">
        <v>115</v>
      </c>
      <c r="C27" s="137">
        <v>87</v>
      </c>
      <c r="D27" s="137">
        <v>40</v>
      </c>
      <c r="F27" s="107"/>
    </row>
    <row r="28" spans="1:6" s="94" customFormat="1" x14ac:dyDescent="0.3">
      <c r="A28" s="93">
        <v>24</v>
      </c>
      <c r="B28" s="267" t="s">
        <v>167</v>
      </c>
      <c r="C28" s="137">
        <v>86</v>
      </c>
      <c r="D28" s="137">
        <v>52</v>
      </c>
      <c r="F28" s="107"/>
    </row>
    <row r="29" spans="1:6" s="94" customFormat="1" x14ac:dyDescent="0.3">
      <c r="A29" s="93">
        <v>25</v>
      </c>
      <c r="B29" s="267" t="s">
        <v>125</v>
      </c>
      <c r="C29" s="137">
        <v>84</v>
      </c>
      <c r="D29" s="137">
        <v>31</v>
      </c>
      <c r="F29" s="107"/>
    </row>
    <row r="30" spans="1:6" s="94" customFormat="1" x14ac:dyDescent="0.3">
      <c r="A30" s="93">
        <v>26</v>
      </c>
      <c r="B30" s="267" t="s">
        <v>149</v>
      </c>
      <c r="C30" s="137">
        <v>84</v>
      </c>
      <c r="D30" s="137">
        <v>43</v>
      </c>
      <c r="F30" s="107"/>
    </row>
    <row r="31" spans="1:6" s="94" customFormat="1" x14ac:dyDescent="0.3">
      <c r="A31" s="93">
        <v>27</v>
      </c>
      <c r="B31" s="267" t="s">
        <v>166</v>
      </c>
      <c r="C31" s="137">
        <v>82</v>
      </c>
      <c r="D31" s="137">
        <v>48</v>
      </c>
      <c r="F31" s="107"/>
    </row>
    <row r="32" spans="1:6" s="94" customFormat="1" x14ac:dyDescent="0.3">
      <c r="A32" s="93">
        <v>28</v>
      </c>
      <c r="B32" s="267" t="s">
        <v>111</v>
      </c>
      <c r="C32" s="137">
        <v>82</v>
      </c>
      <c r="D32" s="137">
        <v>47</v>
      </c>
      <c r="F32" s="107"/>
    </row>
    <row r="33" spans="1:6" s="94" customFormat="1" x14ac:dyDescent="0.3">
      <c r="A33" s="93">
        <v>29</v>
      </c>
      <c r="B33" s="267" t="s">
        <v>118</v>
      </c>
      <c r="C33" s="137">
        <v>81</v>
      </c>
      <c r="D33" s="137">
        <v>38</v>
      </c>
      <c r="F33" s="107"/>
    </row>
    <row r="34" spans="1:6" s="94" customFormat="1" x14ac:dyDescent="0.3">
      <c r="A34" s="93">
        <v>30</v>
      </c>
      <c r="B34" s="267" t="s">
        <v>154</v>
      </c>
      <c r="C34" s="137">
        <v>80</v>
      </c>
      <c r="D34" s="137">
        <v>37</v>
      </c>
      <c r="F34" s="107"/>
    </row>
    <row r="35" spans="1:6" s="94" customFormat="1" x14ac:dyDescent="0.3">
      <c r="A35" s="93">
        <v>31</v>
      </c>
      <c r="B35" s="267" t="s">
        <v>148</v>
      </c>
      <c r="C35" s="137">
        <v>77</v>
      </c>
      <c r="D35" s="137">
        <v>50</v>
      </c>
      <c r="F35" s="107"/>
    </row>
    <row r="36" spans="1:6" s="94" customFormat="1" x14ac:dyDescent="0.3">
      <c r="A36" s="93">
        <v>32</v>
      </c>
      <c r="B36" s="267" t="s">
        <v>220</v>
      </c>
      <c r="C36" s="137">
        <v>75</v>
      </c>
      <c r="D36" s="137">
        <v>61</v>
      </c>
      <c r="F36" s="107"/>
    </row>
    <row r="37" spans="1:6" s="94" customFormat="1" x14ac:dyDescent="0.3">
      <c r="A37" s="93">
        <v>33</v>
      </c>
      <c r="B37" s="267" t="s">
        <v>120</v>
      </c>
      <c r="C37" s="137">
        <v>74</v>
      </c>
      <c r="D37" s="137">
        <v>31</v>
      </c>
      <c r="F37" s="107"/>
    </row>
    <row r="38" spans="1:6" s="94" customFormat="1" x14ac:dyDescent="0.3">
      <c r="A38" s="93">
        <v>34</v>
      </c>
      <c r="B38" s="267" t="s">
        <v>151</v>
      </c>
      <c r="C38" s="137">
        <v>72</v>
      </c>
      <c r="D38" s="137">
        <v>37</v>
      </c>
      <c r="F38" s="107"/>
    </row>
    <row r="39" spans="1:6" s="94" customFormat="1" x14ac:dyDescent="0.3">
      <c r="A39" s="93">
        <v>35</v>
      </c>
      <c r="B39" s="267" t="s">
        <v>119</v>
      </c>
      <c r="C39" s="137">
        <v>72</v>
      </c>
      <c r="D39" s="137">
        <v>39</v>
      </c>
      <c r="F39" s="107"/>
    </row>
    <row r="40" spans="1:6" s="94" customFormat="1" x14ac:dyDescent="0.3">
      <c r="A40" s="93">
        <v>36</v>
      </c>
      <c r="B40" s="267" t="s">
        <v>376</v>
      </c>
      <c r="C40" s="137">
        <v>71</v>
      </c>
      <c r="D40" s="137">
        <v>40</v>
      </c>
      <c r="F40" s="107"/>
    </row>
    <row r="41" spans="1:6" x14ac:dyDescent="0.3">
      <c r="A41" s="93">
        <v>37</v>
      </c>
      <c r="B41" s="268" t="s">
        <v>110</v>
      </c>
      <c r="C41" s="269">
        <v>69</v>
      </c>
      <c r="D41" s="269">
        <v>38</v>
      </c>
      <c r="F41" s="107"/>
    </row>
    <row r="42" spans="1:6" x14ac:dyDescent="0.3">
      <c r="A42" s="93">
        <v>38</v>
      </c>
      <c r="B42" s="270" t="s">
        <v>150</v>
      </c>
      <c r="C42" s="269">
        <v>69</v>
      </c>
      <c r="D42" s="269">
        <v>39</v>
      </c>
      <c r="F42" s="107"/>
    </row>
    <row r="43" spans="1:6" x14ac:dyDescent="0.3">
      <c r="A43" s="93">
        <v>39</v>
      </c>
      <c r="B43" s="267" t="s">
        <v>146</v>
      </c>
      <c r="C43" s="269">
        <v>69</v>
      </c>
      <c r="D43" s="269">
        <v>38</v>
      </c>
      <c r="F43" s="107"/>
    </row>
    <row r="44" spans="1:6" x14ac:dyDescent="0.3">
      <c r="A44" s="93">
        <v>40</v>
      </c>
      <c r="B44" s="267" t="s">
        <v>233</v>
      </c>
      <c r="C44" s="269">
        <v>66</v>
      </c>
      <c r="D44" s="269">
        <v>31</v>
      </c>
      <c r="F44" s="107"/>
    </row>
    <row r="45" spans="1:6" x14ac:dyDescent="0.3">
      <c r="A45" s="93">
        <v>41</v>
      </c>
      <c r="B45" s="267" t="s">
        <v>127</v>
      </c>
      <c r="C45" s="269">
        <v>64</v>
      </c>
      <c r="D45" s="269">
        <v>38</v>
      </c>
      <c r="F45" s="107"/>
    </row>
    <row r="46" spans="1:6" x14ac:dyDescent="0.3">
      <c r="A46" s="93">
        <v>42</v>
      </c>
      <c r="B46" s="267" t="s">
        <v>152</v>
      </c>
      <c r="C46" s="269">
        <v>64</v>
      </c>
      <c r="D46" s="269">
        <v>28</v>
      </c>
      <c r="F46" s="107"/>
    </row>
    <row r="47" spans="1:6" x14ac:dyDescent="0.3">
      <c r="A47" s="93">
        <v>43</v>
      </c>
      <c r="B47" s="271" t="s">
        <v>350</v>
      </c>
      <c r="C47" s="269">
        <v>59</v>
      </c>
      <c r="D47" s="269">
        <v>25</v>
      </c>
      <c r="F47" s="107"/>
    </row>
    <row r="48" spans="1:6" x14ac:dyDescent="0.3">
      <c r="A48" s="93">
        <v>44</v>
      </c>
      <c r="B48" s="271" t="s">
        <v>147</v>
      </c>
      <c r="C48" s="269">
        <v>56</v>
      </c>
      <c r="D48" s="269">
        <v>31</v>
      </c>
      <c r="F48" s="107"/>
    </row>
    <row r="49" spans="1:6" x14ac:dyDescent="0.3">
      <c r="A49" s="93">
        <v>45</v>
      </c>
      <c r="B49" s="271" t="s">
        <v>112</v>
      </c>
      <c r="C49" s="269">
        <v>55</v>
      </c>
      <c r="D49" s="269">
        <v>29</v>
      </c>
      <c r="F49" s="107"/>
    </row>
    <row r="50" spans="1:6" x14ac:dyDescent="0.3">
      <c r="A50" s="93">
        <v>46</v>
      </c>
      <c r="B50" s="271" t="s">
        <v>339</v>
      </c>
      <c r="C50" s="269">
        <v>54</v>
      </c>
      <c r="D50" s="269">
        <v>29</v>
      </c>
      <c r="F50" s="107"/>
    </row>
    <row r="51" spans="1:6" x14ac:dyDescent="0.3">
      <c r="A51" s="93">
        <v>47</v>
      </c>
      <c r="B51" s="271" t="s">
        <v>341</v>
      </c>
      <c r="C51" s="269">
        <v>50</v>
      </c>
      <c r="D51" s="269">
        <v>43</v>
      </c>
      <c r="F51" s="107"/>
    </row>
    <row r="52" spans="1:6" x14ac:dyDescent="0.3">
      <c r="A52" s="93">
        <v>48</v>
      </c>
      <c r="B52" s="271" t="s">
        <v>105</v>
      </c>
      <c r="C52" s="269">
        <v>49</v>
      </c>
      <c r="D52" s="269">
        <v>25</v>
      </c>
      <c r="F52" s="107"/>
    </row>
    <row r="53" spans="1:6" x14ac:dyDescent="0.3">
      <c r="A53" s="93">
        <v>49</v>
      </c>
      <c r="B53" s="271" t="s">
        <v>128</v>
      </c>
      <c r="C53" s="269">
        <v>48</v>
      </c>
      <c r="D53" s="269">
        <v>23</v>
      </c>
      <c r="F53" s="107"/>
    </row>
    <row r="54" spans="1:6" x14ac:dyDescent="0.3">
      <c r="A54" s="93">
        <v>50</v>
      </c>
      <c r="B54" s="270" t="s">
        <v>377</v>
      </c>
      <c r="C54" s="269">
        <v>48</v>
      </c>
      <c r="D54" s="269">
        <v>21</v>
      </c>
      <c r="F54" s="107"/>
    </row>
  </sheetData>
  <mergeCells count="2">
    <mergeCell ref="B1:D1"/>
    <mergeCell ref="B2:D2"/>
  </mergeCells>
  <phoneticPr fontId="58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151"/>
  <sheetViews>
    <sheetView view="pageBreakPreview" topLeftCell="A121" zoomScale="90" zoomScaleNormal="90" zoomScaleSheetLayoutView="90" workbookViewId="0">
      <selection activeCell="A135" sqref="A135:C149"/>
    </sheetView>
  </sheetViews>
  <sheetFormatPr defaultColWidth="8.88671875" defaultRowHeight="13.2" x14ac:dyDescent="0.25"/>
  <cols>
    <col min="1" max="1" width="48.109375" style="99" customWidth="1"/>
    <col min="2" max="2" width="18.109375" style="109" customWidth="1"/>
    <col min="3" max="3" width="17.109375" style="109" customWidth="1"/>
    <col min="4" max="4" width="8.88671875" style="99"/>
    <col min="5" max="5" width="8.44140625" style="99" customWidth="1"/>
    <col min="6" max="16384" width="8.88671875" style="99"/>
  </cols>
  <sheetData>
    <row r="1" spans="1:9" s="97" customFormat="1" ht="20.399999999999999" x14ac:dyDescent="0.35">
      <c r="A1" s="340" t="s">
        <v>288</v>
      </c>
      <c r="B1" s="340"/>
      <c r="C1" s="340"/>
    </row>
    <row r="2" spans="1:9" s="97" customFormat="1" ht="20.399999999999999" x14ac:dyDescent="0.35">
      <c r="A2" s="340" t="s">
        <v>211</v>
      </c>
      <c r="B2" s="340"/>
      <c r="C2" s="340"/>
    </row>
    <row r="3" spans="1:9" s="97" customFormat="1" ht="20.399999999999999" x14ac:dyDescent="0.35">
      <c r="A3" s="346" t="s">
        <v>134</v>
      </c>
      <c r="B3" s="346"/>
      <c r="C3" s="346"/>
    </row>
    <row r="5" spans="1:9" s="92" customFormat="1" ht="35.4" customHeight="1" x14ac:dyDescent="0.3">
      <c r="A5" s="251" t="s">
        <v>90</v>
      </c>
      <c r="B5" s="252" t="s">
        <v>447</v>
      </c>
      <c r="C5" s="254" t="s">
        <v>440</v>
      </c>
    </row>
    <row r="6" spans="1:9" ht="38.4" customHeight="1" x14ac:dyDescent="0.25">
      <c r="A6" s="348" t="s">
        <v>135</v>
      </c>
      <c r="B6" s="348"/>
      <c r="C6" s="348"/>
      <c r="I6" s="102"/>
    </row>
    <row r="7" spans="1:9" ht="15.6" x14ac:dyDescent="0.25">
      <c r="A7" s="152" t="s">
        <v>136</v>
      </c>
      <c r="B7" s="137">
        <v>159</v>
      </c>
      <c r="C7" s="137">
        <v>99</v>
      </c>
      <c r="D7" s="140"/>
      <c r="I7" s="102"/>
    </row>
    <row r="8" spans="1:9" ht="15.6" x14ac:dyDescent="0.25">
      <c r="A8" s="152" t="s">
        <v>167</v>
      </c>
      <c r="B8" s="137">
        <v>86</v>
      </c>
      <c r="C8" s="137">
        <v>52</v>
      </c>
    </row>
    <row r="9" spans="1:9" ht="31.2" x14ac:dyDescent="0.25">
      <c r="A9" s="152" t="s">
        <v>166</v>
      </c>
      <c r="B9" s="137">
        <v>82</v>
      </c>
      <c r="C9" s="137">
        <v>48</v>
      </c>
      <c r="D9" s="140"/>
    </row>
    <row r="10" spans="1:9" ht="15.6" x14ac:dyDescent="0.25">
      <c r="A10" s="152" t="s">
        <v>220</v>
      </c>
      <c r="B10" s="137">
        <v>75</v>
      </c>
      <c r="C10" s="137">
        <v>61</v>
      </c>
    </row>
    <row r="11" spans="1:9" ht="15.6" x14ac:dyDescent="0.25">
      <c r="A11" s="152" t="s">
        <v>140</v>
      </c>
      <c r="B11" s="137">
        <v>46</v>
      </c>
      <c r="C11" s="137">
        <v>33</v>
      </c>
      <c r="D11" s="140"/>
    </row>
    <row r="12" spans="1:9" ht="31.2" x14ac:dyDescent="0.25">
      <c r="A12" s="152" t="s">
        <v>375</v>
      </c>
      <c r="B12" s="137">
        <v>45</v>
      </c>
      <c r="C12" s="137">
        <v>36</v>
      </c>
    </row>
    <row r="13" spans="1:9" ht="15.6" x14ac:dyDescent="0.25">
      <c r="A13" s="152" t="s">
        <v>139</v>
      </c>
      <c r="B13" s="137">
        <v>44</v>
      </c>
      <c r="C13" s="137">
        <v>25</v>
      </c>
      <c r="D13" s="140"/>
    </row>
    <row r="14" spans="1:9" ht="15.6" x14ac:dyDescent="0.25">
      <c r="A14" s="149" t="s">
        <v>335</v>
      </c>
      <c r="B14" s="137">
        <v>43</v>
      </c>
      <c r="C14" s="137">
        <v>28</v>
      </c>
    </row>
    <row r="15" spans="1:9" ht="15.6" x14ac:dyDescent="0.25">
      <c r="A15" s="149" t="s">
        <v>259</v>
      </c>
      <c r="B15" s="137">
        <v>40</v>
      </c>
      <c r="C15" s="137">
        <v>26</v>
      </c>
      <c r="D15" s="140"/>
    </row>
    <row r="16" spans="1:9" ht="15.6" x14ac:dyDescent="0.25">
      <c r="A16" s="149" t="s">
        <v>116</v>
      </c>
      <c r="B16" s="137">
        <v>40</v>
      </c>
      <c r="C16" s="137">
        <v>19</v>
      </c>
    </row>
    <row r="17" spans="1:4" ht="15.6" x14ac:dyDescent="0.25">
      <c r="A17" s="149" t="s">
        <v>138</v>
      </c>
      <c r="B17" s="137">
        <v>39</v>
      </c>
      <c r="C17" s="137">
        <v>15</v>
      </c>
      <c r="D17" s="140"/>
    </row>
    <row r="18" spans="1:4" ht="15.6" x14ac:dyDescent="0.25">
      <c r="A18" s="152" t="s">
        <v>336</v>
      </c>
      <c r="B18" s="137">
        <v>35</v>
      </c>
      <c r="C18" s="137">
        <v>15</v>
      </c>
    </row>
    <row r="19" spans="1:4" ht="15.6" x14ac:dyDescent="0.25">
      <c r="A19" s="152" t="s">
        <v>246</v>
      </c>
      <c r="B19" s="137">
        <v>35</v>
      </c>
      <c r="C19" s="137">
        <v>19</v>
      </c>
      <c r="D19" s="140"/>
    </row>
    <row r="20" spans="1:4" ht="15.6" x14ac:dyDescent="0.25">
      <c r="A20" s="152" t="s">
        <v>373</v>
      </c>
      <c r="B20" s="137">
        <v>34</v>
      </c>
      <c r="C20" s="137">
        <v>20</v>
      </c>
    </row>
    <row r="21" spans="1:4" ht="15.6" x14ac:dyDescent="0.25">
      <c r="A21" s="152" t="s">
        <v>337</v>
      </c>
      <c r="B21" s="137">
        <v>31</v>
      </c>
      <c r="C21" s="137">
        <v>26</v>
      </c>
      <c r="D21" s="140"/>
    </row>
    <row r="22" spans="1:4" ht="38.4" customHeight="1" x14ac:dyDescent="0.25">
      <c r="A22" s="348" t="s">
        <v>36</v>
      </c>
      <c r="B22" s="348"/>
      <c r="C22" s="348"/>
    </row>
    <row r="23" spans="1:4" ht="31.2" x14ac:dyDescent="0.25">
      <c r="A23" s="104" t="s">
        <v>338</v>
      </c>
      <c r="B23" s="111">
        <v>337</v>
      </c>
      <c r="C23" s="111">
        <v>201</v>
      </c>
      <c r="D23" s="140"/>
    </row>
    <row r="24" spans="1:4" ht="16.5" customHeight="1" x14ac:dyDescent="0.25">
      <c r="A24" s="104" t="s">
        <v>129</v>
      </c>
      <c r="B24" s="111">
        <v>145</v>
      </c>
      <c r="C24" s="111">
        <v>83</v>
      </c>
    </row>
    <row r="25" spans="1:4" ht="16.5" customHeight="1" x14ac:dyDescent="0.25">
      <c r="A25" s="104" t="s">
        <v>376</v>
      </c>
      <c r="B25" s="111">
        <v>71</v>
      </c>
      <c r="C25" s="111">
        <v>40</v>
      </c>
      <c r="D25" s="140"/>
    </row>
    <row r="26" spans="1:4" ht="16.5" customHeight="1" x14ac:dyDescent="0.25">
      <c r="A26" s="104" t="s">
        <v>339</v>
      </c>
      <c r="B26" s="111">
        <v>54</v>
      </c>
      <c r="C26" s="111">
        <v>29</v>
      </c>
    </row>
    <row r="27" spans="1:4" ht="16.5" customHeight="1" x14ac:dyDescent="0.25">
      <c r="A27" s="104" t="s">
        <v>341</v>
      </c>
      <c r="B27" s="111">
        <v>50</v>
      </c>
      <c r="C27" s="111">
        <v>43</v>
      </c>
      <c r="D27" s="140"/>
    </row>
    <row r="28" spans="1:4" ht="16.5" customHeight="1" x14ac:dyDescent="0.25">
      <c r="A28" s="104" t="s">
        <v>377</v>
      </c>
      <c r="B28" s="111">
        <v>48</v>
      </c>
      <c r="C28" s="111">
        <v>21</v>
      </c>
    </row>
    <row r="29" spans="1:4" ht="15.75" customHeight="1" x14ac:dyDescent="0.25">
      <c r="A29" s="104" t="s">
        <v>222</v>
      </c>
      <c r="B29" s="111">
        <v>39</v>
      </c>
      <c r="C29" s="111">
        <v>25</v>
      </c>
      <c r="D29" s="140"/>
    </row>
    <row r="30" spans="1:4" ht="30" customHeight="1" x14ac:dyDescent="0.25">
      <c r="A30" s="104" t="s">
        <v>378</v>
      </c>
      <c r="B30" s="111">
        <v>33</v>
      </c>
      <c r="C30" s="111">
        <v>15</v>
      </c>
    </row>
    <row r="31" spans="1:4" ht="16.5" customHeight="1" x14ac:dyDescent="0.25">
      <c r="A31" s="104" t="s">
        <v>379</v>
      </c>
      <c r="B31" s="111">
        <v>27</v>
      </c>
      <c r="C31" s="111">
        <v>16</v>
      </c>
      <c r="D31" s="140"/>
    </row>
    <row r="32" spans="1:4" ht="16.5" customHeight="1" x14ac:dyDescent="0.25">
      <c r="A32" s="104" t="s">
        <v>248</v>
      </c>
      <c r="B32" s="111">
        <v>23</v>
      </c>
      <c r="C32" s="111">
        <v>16</v>
      </c>
    </row>
    <row r="33" spans="1:4" ht="16.5" customHeight="1" x14ac:dyDescent="0.25">
      <c r="A33" s="104" t="s">
        <v>141</v>
      </c>
      <c r="B33" s="111">
        <v>23</v>
      </c>
      <c r="C33" s="111">
        <v>14</v>
      </c>
      <c r="D33" s="140"/>
    </row>
    <row r="34" spans="1:4" ht="15.6" x14ac:dyDescent="0.25">
      <c r="A34" s="104" t="s">
        <v>393</v>
      </c>
      <c r="B34" s="111">
        <v>19</v>
      </c>
      <c r="C34" s="111">
        <v>9</v>
      </c>
    </row>
    <row r="35" spans="1:4" ht="16.5" customHeight="1" x14ac:dyDescent="0.25">
      <c r="A35" s="104" t="s">
        <v>132</v>
      </c>
      <c r="B35" s="111">
        <v>18</v>
      </c>
      <c r="C35" s="111">
        <v>10</v>
      </c>
      <c r="D35" s="140"/>
    </row>
    <row r="36" spans="1:4" ht="15.6" x14ac:dyDescent="0.25">
      <c r="A36" s="104" t="s">
        <v>221</v>
      </c>
      <c r="B36" s="111">
        <v>17</v>
      </c>
      <c r="C36" s="111">
        <v>8</v>
      </c>
    </row>
    <row r="37" spans="1:4" ht="16.5" customHeight="1" x14ac:dyDescent="0.25">
      <c r="A37" s="104" t="s">
        <v>392</v>
      </c>
      <c r="B37" s="111">
        <v>16</v>
      </c>
      <c r="C37" s="111">
        <v>7</v>
      </c>
      <c r="D37" s="140"/>
    </row>
    <row r="38" spans="1:4" ht="38.4" customHeight="1" x14ac:dyDescent="0.25">
      <c r="A38" s="348" t="s">
        <v>37</v>
      </c>
      <c r="B38" s="348"/>
      <c r="C38" s="348"/>
    </row>
    <row r="39" spans="1:4" ht="21" customHeight="1" x14ac:dyDescent="0.25">
      <c r="A39" s="105" t="s">
        <v>103</v>
      </c>
      <c r="B39" s="111">
        <v>482</v>
      </c>
      <c r="C39" s="111">
        <v>256</v>
      </c>
      <c r="D39" s="140"/>
    </row>
    <row r="40" spans="1:4" ht="21" customHeight="1" x14ac:dyDescent="0.25">
      <c r="A40" s="105" t="s">
        <v>343</v>
      </c>
      <c r="B40" s="111">
        <v>191</v>
      </c>
      <c r="C40" s="111">
        <v>80</v>
      </c>
    </row>
    <row r="41" spans="1:4" ht="21" customHeight="1" x14ac:dyDescent="0.25">
      <c r="A41" s="105" t="s">
        <v>111</v>
      </c>
      <c r="B41" s="111">
        <v>82</v>
      </c>
      <c r="C41" s="111">
        <v>47</v>
      </c>
      <c r="D41" s="140"/>
    </row>
    <row r="42" spans="1:4" ht="21" customHeight="1" x14ac:dyDescent="0.25">
      <c r="A42" s="105" t="s">
        <v>120</v>
      </c>
      <c r="B42" s="111">
        <v>74</v>
      </c>
      <c r="C42" s="111">
        <v>31</v>
      </c>
    </row>
    <row r="43" spans="1:4" ht="21" customHeight="1" x14ac:dyDescent="0.25">
      <c r="A43" s="105" t="s">
        <v>380</v>
      </c>
      <c r="B43" s="111">
        <v>45</v>
      </c>
      <c r="C43" s="111">
        <v>23</v>
      </c>
      <c r="D43" s="140"/>
    </row>
    <row r="44" spans="1:4" ht="21" customHeight="1" x14ac:dyDescent="0.25">
      <c r="A44" s="105" t="s">
        <v>225</v>
      </c>
      <c r="B44" s="111">
        <v>44</v>
      </c>
      <c r="C44" s="111">
        <v>26</v>
      </c>
    </row>
    <row r="45" spans="1:4" ht="21" customHeight="1" x14ac:dyDescent="0.25">
      <c r="A45" s="105" t="s">
        <v>143</v>
      </c>
      <c r="B45" s="111">
        <v>43</v>
      </c>
      <c r="C45" s="111">
        <v>19</v>
      </c>
      <c r="D45" s="140"/>
    </row>
    <row r="46" spans="1:4" ht="21" customHeight="1" x14ac:dyDescent="0.25">
      <c r="A46" s="105" t="s">
        <v>145</v>
      </c>
      <c r="B46" s="111">
        <v>41</v>
      </c>
      <c r="C46" s="111">
        <v>15</v>
      </c>
    </row>
    <row r="47" spans="1:4" ht="21" customHeight="1" x14ac:dyDescent="0.25">
      <c r="A47" s="105" t="s">
        <v>345</v>
      </c>
      <c r="B47" s="111">
        <v>38</v>
      </c>
      <c r="C47" s="111">
        <v>15</v>
      </c>
      <c r="D47" s="140"/>
    </row>
    <row r="48" spans="1:4" ht="21" customHeight="1" x14ac:dyDescent="0.25">
      <c r="A48" s="105" t="s">
        <v>381</v>
      </c>
      <c r="B48" s="111">
        <v>36</v>
      </c>
      <c r="C48" s="111">
        <v>24</v>
      </c>
    </row>
    <row r="49" spans="1:4" ht="21" customHeight="1" x14ac:dyDescent="0.25">
      <c r="A49" s="105" t="s">
        <v>226</v>
      </c>
      <c r="B49" s="111">
        <v>32</v>
      </c>
      <c r="C49" s="111">
        <v>15</v>
      </c>
      <c r="D49" s="140"/>
    </row>
    <row r="50" spans="1:4" ht="21" customHeight="1" x14ac:dyDescent="0.25">
      <c r="A50" s="105" t="s">
        <v>249</v>
      </c>
      <c r="B50" s="111">
        <v>29</v>
      </c>
      <c r="C50" s="111">
        <v>14</v>
      </c>
      <c r="D50" s="140"/>
    </row>
    <row r="51" spans="1:4" ht="21" customHeight="1" x14ac:dyDescent="0.25">
      <c r="A51" s="105" t="s">
        <v>348</v>
      </c>
      <c r="B51" s="111">
        <v>20</v>
      </c>
      <c r="C51" s="111">
        <v>7</v>
      </c>
      <c r="D51" s="140"/>
    </row>
    <row r="52" spans="1:4" ht="21" customHeight="1" x14ac:dyDescent="0.25">
      <c r="A52" s="105" t="s">
        <v>260</v>
      </c>
      <c r="B52" s="111">
        <v>18</v>
      </c>
      <c r="C52" s="111">
        <v>9</v>
      </c>
    </row>
    <row r="53" spans="1:4" ht="21" customHeight="1" x14ac:dyDescent="0.25">
      <c r="A53" s="105" t="s">
        <v>523</v>
      </c>
      <c r="B53" s="111">
        <v>16</v>
      </c>
      <c r="C53" s="111">
        <v>4</v>
      </c>
      <c r="D53" s="140"/>
    </row>
    <row r="54" spans="1:4" ht="38.4" customHeight="1" x14ac:dyDescent="0.25">
      <c r="A54" s="348" t="s">
        <v>38</v>
      </c>
      <c r="B54" s="348"/>
      <c r="C54" s="348"/>
    </row>
    <row r="55" spans="1:4" ht="21" customHeight="1" x14ac:dyDescent="0.25">
      <c r="A55" s="104" t="s">
        <v>349</v>
      </c>
      <c r="B55" s="137">
        <v>131</v>
      </c>
      <c r="C55" s="137">
        <v>89</v>
      </c>
      <c r="D55" s="140"/>
    </row>
    <row r="56" spans="1:4" ht="21" customHeight="1" x14ac:dyDescent="0.25">
      <c r="A56" s="104" t="s">
        <v>121</v>
      </c>
      <c r="B56" s="111">
        <v>99</v>
      </c>
      <c r="C56" s="111">
        <v>45</v>
      </c>
    </row>
    <row r="57" spans="1:4" ht="21" customHeight="1" x14ac:dyDescent="0.25">
      <c r="A57" s="104" t="s">
        <v>115</v>
      </c>
      <c r="B57" s="111">
        <v>87</v>
      </c>
      <c r="C57" s="111">
        <v>40</v>
      </c>
      <c r="D57" s="140"/>
    </row>
    <row r="58" spans="1:4" ht="21" customHeight="1" x14ac:dyDescent="0.25">
      <c r="A58" s="104" t="s">
        <v>149</v>
      </c>
      <c r="B58" s="106">
        <v>84</v>
      </c>
      <c r="C58" s="106">
        <v>43</v>
      </c>
    </row>
    <row r="59" spans="1:4" ht="21" customHeight="1" x14ac:dyDescent="0.25">
      <c r="A59" s="104" t="s">
        <v>148</v>
      </c>
      <c r="B59" s="111">
        <v>77</v>
      </c>
      <c r="C59" s="111">
        <v>50</v>
      </c>
      <c r="D59" s="140"/>
    </row>
    <row r="60" spans="1:4" ht="21" customHeight="1" x14ac:dyDescent="0.25">
      <c r="A60" s="104" t="s">
        <v>150</v>
      </c>
      <c r="B60" s="111">
        <v>69</v>
      </c>
      <c r="C60" s="111">
        <v>39</v>
      </c>
    </row>
    <row r="61" spans="1:4" ht="21" customHeight="1" x14ac:dyDescent="0.25">
      <c r="A61" s="104" t="s">
        <v>146</v>
      </c>
      <c r="B61" s="111">
        <v>69</v>
      </c>
      <c r="C61" s="111">
        <v>38</v>
      </c>
      <c r="D61" s="140"/>
    </row>
    <row r="62" spans="1:4" ht="21" customHeight="1" x14ac:dyDescent="0.25">
      <c r="A62" s="104" t="s">
        <v>350</v>
      </c>
      <c r="B62" s="111">
        <v>59</v>
      </c>
      <c r="C62" s="111">
        <v>25</v>
      </c>
    </row>
    <row r="63" spans="1:4" ht="21" customHeight="1" x14ac:dyDescent="0.25">
      <c r="A63" s="104" t="s">
        <v>147</v>
      </c>
      <c r="B63" s="111">
        <v>56</v>
      </c>
      <c r="C63" s="111">
        <v>31</v>
      </c>
      <c r="D63" s="140"/>
    </row>
    <row r="64" spans="1:4" ht="21" customHeight="1" x14ac:dyDescent="0.25">
      <c r="A64" s="104" t="s">
        <v>251</v>
      </c>
      <c r="B64" s="111">
        <v>38</v>
      </c>
      <c r="C64" s="111">
        <v>24</v>
      </c>
    </row>
    <row r="65" spans="1:5" ht="21" customHeight="1" x14ac:dyDescent="0.25">
      <c r="A65" s="104" t="s">
        <v>382</v>
      </c>
      <c r="B65" s="111">
        <v>37</v>
      </c>
      <c r="C65" s="111">
        <v>20</v>
      </c>
      <c r="D65" s="140"/>
    </row>
    <row r="66" spans="1:5" ht="21" customHeight="1" x14ac:dyDescent="0.25">
      <c r="A66" s="104" t="s">
        <v>227</v>
      </c>
      <c r="B66" s="111">
        <v>30</v>
      </c>
      <c r="C66" s="111">
        <v>16</v>
      </c>
    </row>
    <row r="67" spans="1:5" ht="29.25" customHeight="1" x14ac:dyDescent="0.25">
      <c r="A67" s="104" t="s">
        <v>228</v>
      </c>
      <c r="B67" s="111">
        <v>27</v>
      </c>
      <c r="C67" s="111">
        <v>16</v>
      </c>
      <c r="D67" s="140"/>
    </row>
    <row r="68" spans="1:5" ht="21" customHeight="1" x14ac:dyDescent="0.25">
      <c r="A68" s="104" t="s">
        <v>383</v>
      </c>
      <c r="B68" s="111">
        <v>24</v>
      </c>
      <c r="C68" s="111">
        <v>16</v>
      </c>
    </row>
    <row r="69" spans="1:5" ht="15.6" x14ac:dyDescent="0.25">
      <c r="A69" s="104" t="s">
        <v>229</v>
      </c>
      <c r="B69" s="111">
        <v>24</v>
      </c>
      <c r="C69" s="111">
        <v>10</v>
      </c>
      <c r="D69" s="140"/>
      <c r="E69" s="140"/>
    </row>
    <row r="70" spans="1:5" ht="38.4" customHeight="1" x14ac:dyDescent="0.25">
      <c r="A70" s="348" t="s">
        <v>39</v>
      </c>
      <c r="B70" s="348"/>
      <c r="C70" s="348"/>
    </row>
    <row r="71" spans="1:5" ht="18.600000000000001" customHeight="1" x14ac:dyDescent="0.25">
      <c r="A71" s="104" t="s">
        <v>98</v>
      </c>
      <c r="B71" s="111">
        <v>810</v>
      </c>
      <c r="C71" s="111">
        <v>434</v>
      </c>
      <c r="D71" s="140"/>
    </row>
    <row r="72" spans="1:5" ht="18.600000000000001" customHeight="1" x14ac:dyDescent="0.25">
      <c r="A72" s="104" t="s">
        <v>100</v>
      </c>
      <c r="B72" s="111">
        <v>452</v>
      </c>
      <c r="C72" s="111">
        <v>191</v>
      </c>
    </row>
    <row r="73" spans="1:5" ht="18.600000000000001" customHeight="1" x14ac:dyDescent="0.25">
      <c r="A73" s="104" t="s">
        <v>104</v>
      </c>
      <c r="B73" s="111">
        <v>422</v>
      </c>
      <c r="C73" s="111">
        <v>198</v>
      </c>
      <c r="D73" s="140"/>
    </row>
    <row r="74" spans="1:5" ht="18.600000000000001" customHeight="1" x14ac:dyDescent="0.25">
      <c r="A74" s="104" t="s">
        <v>353</v>
      </c>
      <c r="B74" s="111">
        <v>299</v>
      </c>
      <c r="C74" s="111">
        <v>138</v>
      </c>
    </row>
    <row r="75" spans="1:5" ht="62.4" x14ac:dyDescent="0.25">
      <c r="A75" s="104" t="s">
        <v>354</v>
      </c>
      <c r="B75" s="111">
        <v>276</v>
      </c>
      <c r="C75" s="111">
        <v>114</v>
      </c>
      <c r="D75" s="140"/>
    </row>
    <row r="76" spans="1:5" ht="18.600000000000001" customHeight="1" x14ac:dyDescent="0.25">
      <c r="A76" s="104" t="s">
        <v>169</v>
      </c>
      <c r="B76" s="111">
        <v>106</v>
      </c>
      <c r="C76" s="111">
        <v>40</v>
      </c>
    </row>
    <row r="77" spans="1:5" ht="31.5" customHeight="1" x14ac:dyDescent="0.25">
      <c r="A77" s="104" t="s">
        <v>356</v>
      </c>
      <c r="B77" s="111">
        <v>89</v>
      </c>
      <c r="C77" s="111">
        <v>40</v>
      </c>
      <c r="D77" s="140"/>
    </row>
    <row r="78" spans="1:5" ht="20.25" customHeight="1" x14ac:dyDescent="0.25">
      <c r="A78" s="104" t="s">
        <v>125</v>
      </c>
      <c r="B78" s="111">
        <v>84</v>
      </c>
      <c r="C78" s="111">
        <v>31</v>
      </c>
    </row>
    <row r="79" spans="1:5" ht="18.600000000000001" customHeight="1" x14ac:dyDescent="0.25">
      <c r="A79" s="104" t="s">
        <v>118</v>
      </c>
      <c r="B79" s="111">
        <v>81</v>
      </c>
      <c r="C79" s="111">
        <v>38</v>
      </c>
      <c r="D79" s="140"/>
    </row>
    <row r="80" spans="1:5" ht="18.600000000000001" customHeight="1" x14ac:dyDescent="0.25">
      <c r="A80" s="104" t="s">
        <v>119</v>
      </c>
      <c r="B80" s="111">
        <v>72</v>
      </c>
      <c r="C80" s="111">
        <v>39</v>
      </c>
    </row>
    <row r="81" spans="1:4" ht="23.25" customHeight="1" x14ac:dyDescent="0.25">
      <c r="A81" s="104" t="s">
        <v>151</v>
      </c>
      <c r="B81" s="111">
        <v>72</v>
      </c>
      <c r="C81" s="111">
        <v>37</v>
      </c>
      <c r="D81" s="140"/>
    </row>
    <row r="82" spans="1:4" ht="18.600000000000001" customHeight="1" x14ac:dyDescent="0.25">
      <c r="A82" s="104" t="s">
        <v>152</v>
      </c>
      <c r="B82" s="111">
        <v>64</v>
      </c>
      <c r="C82" s="111">
        <v>28</v>
      </c>
    </row>
    <row r="83" spans="1:4" ht="18.600000000000001" customHeight="1" x14ac:dyDescent="0.25">
      <c r="A83" s="104" t="s">
        <v>105</v>
      </c>
      <c r="B83" s="111">
        <v>49</v>
      </c>
      <c r="C83" s="111">
        <v>25</v>
      </c>
      <c r="D83" s="140"/>
    </row>
    <row r="84" spans="1:4" ht="18.600000000000001" customHeight="1" x14ac:dyDescent="0.25">
      <c r="A84" s="104" t="s">
        <v>386</v>
      </c>
      <c r="B84" s="111">
        <v>28</v>
      </c>
      <c r="C84" s="111">
        <v>19</v>
      </c>
    </row>
    <row r="85" spans="1:4" ht="18.600000000000001" customHeight="1" x14ac:dyDescent="0.25">
      <c r="A85" s="104" t="s">
        <v>394</v>
      </c>
      <c r="B85" s="111">
        <v>22</v>
      </c>
      <c r="C85" s="111">
        <v>9</v>
      </c>
      <c r="D85" s="140"/>
    </row>
    <row r="86" spans="1:4" ht="38.4" customHeight="1" x14ac:dyDescent="0.25">
      <c r="A86" s="348" t="s">
        <v>153</v>
      </c>
      <c r="B86" s="348"/>
      <c r="C86" s="348"/>
    </row>
    <row r="87" spans="1:4" ht="31.2" x14ac:dyDescent="0.25">
      <c r="A87" s="104" t="s">
        <v>357</v>
      </c>
      <c r="B87" s="111">
        <v>395</v>
      </c>
      <c r="C87" s="111">
        <v>132</v>
      </c>
      <c r="D87" s="140"/>
    </row>
    <row r="88" spans="1:4" ht="15.6" x14ac:dyDescent="0.25">
      <c r="A88" s="104" t="s">
        <v>235</v>
      </c>
      <c r="B88" s="111">
        <v>144</v>
      </c>
      <c r="C88" s="111">
        <v>45</v>
      </c>
    </row>
    <row r="89" spans="1:4" ht="15.6" x14ac:dyDescent="0.25">
      <c r="A89" s="104" t="s">
        <v>154</v>
      </c>
      <c r="B89" s="111">
        <v>80</v>
      </c>
      <c r="C89" s="111">
        <v>37</v>
      </c>
      <c r="D89" s="140"/>
    </row>
    <row r="90" spans="1:4" ht="15.6" x14ac:dyDescent="0.25">
      <c r="A90" s="104" t="s">
        <v>233</v>
      </c>
      <c r="B90" s="111">
        <v>66</v>
      </c>
      <c r="C90" s="111">
        <v>31</v>
      </c>
    </row>
    <row r="91" spans="1:4" ht="15.6" x14ac:dyDescent="0.25">
      <c r="A91" s="104" t="s">
        <v>230</v>
      </c>
      <c r="B91" s="111">
        <v>32</v>
      </c>
      <c r="C91" s="111">
        <v>10</v>
      </c>
    </row>
    <row r="92" spans="1:4" ht="15.6" x14ac:dyDescent="0.25">
      <c r="A92" s="104" t="s">
        <v>387</v>
      </c>
      <c r="B92" s="111">
        <v>29</v>
      </c>
      <c r="C92" s="111">
        <v>24</v>
      </c>
    </row>
    <row r="93" spans="1:4" ht="15.6" x14ac:dyDescent="0.25">
      <c r="A93" s="104" t="s">
        <v>237</v>
      </c>
      <c r="B93" s="111">
        <v>15</v>
      </c>
      <c r="C93" s="111">
        <v>0</v>
      </c>
      <c r="D93" s="140"/>
    </row>
    <row r="94" spans="1:4" ht="15.6" x14ac:dyDescent="0.25">
      <c r="A94" s="104" t="s">
        <v>234</v>
      </c>
      <c r="B94" s="111">
        <v>15</v>
      </c>
      <c r="C94" s="111">
        <v>10</v>
      </c>
    </row>
    <row r="95" spans="1:4" ht="15.6" x14ac:dyDescent="0.25">
      <c r="A95" s="104" t="s">
        <v>388</v>
      </c>
      <c r="B95" s="111">
        <v>11</v>
      </c>
      <c r="C95" s="111">
        <v>8</v>
      </c>
      <c r="D95" s="140"/>
    </row>
    <row r="96" spans="1:4" ht="15.6" x14ac:dyDescent="0.25">
      <c r="A96" s="104" t="s">
        <v>238</v>
      </c>
      <c r="B96" s="111">
        <v>11</v>
      </c>
      <c r="C96" s="111">
        <v>6</v>
      </c>
    </row>
    <row r="97" spans="1:4" ht="31.2" x14ac:dyDescent="0.25">
      <c r="A97" s="104" t="s">
        <v>359</v>
      </c>
      <c r="B97" s="111">
        <v>9</v>
      </c>
      <c r="C97" s="111">
        <v>2</v>
      </c>
      <c r="D97" s="140"/>
    </row>
    <row r="98" spans="1:4" ht="46.8" x14ac:dyDescent="0.25">
      <c r="A98" s="104" t="s">
        <v>360</v>
      </c>
      <c r="B98" s="111">
        <v>9</v>
      </c>
      <c r="C98" s="111">
        <v>2</v>
      </c>
    </row>
    <row r="99" spans="1:4" ht="31.2" x14ac:dyDescent="0.25">
      <c r="A99" s="104" t="s">
        <v>395</v>
      </c>
      <c r="B99" s="111">
        <v>6</v>
      </c>
      <c r="C99" s="111">
        <v>5</v>
      </c>
      <c r="D99" s="140"/>
    </row>
    <row r="100" spans="1:4" ht="15.6" x14ac:dyDescent="0.25">
      <c r="A100" s="104" t="s">
        <v>526</v>
      </c>
      <c r="B100" s="111">
        <v>5</v>
      </c>
      <c r="C100" s="111">
        <v>4</v>
      </c>
    </row>
    <row r="101" spans="1:4" ht="15.6" x14ac:dyDescent="0.25">
      <c r="A101" s="104" t="s">
        <v>358</v>
      </c>
      <c r="B101" s="111">
        <v>5</v>
      </c>
      <c r="C101" s="111">
        <v>1</v>
      </c>
      <c r="D101" s="140"/>
    </row>
    <row r="102" spans="1:4" ht="38.4" customHeight="1" x14ac:dyDescent="0.25">
      <c r="A102" s="348" t="s">
        <v>41</v>
      </c>
      <c r="B102" s="348"/>
      <c r="C102" s="348"/>
    </row>
    <row r="103" spans="1:4" ht="15.6" x14ac:dyDescent="0.25">
      <c r="A103" s="104" t="s">
        <v>106</v>
      </c>
      <c r="B103" s="111">
        <v>102</v>
      </c>
      <c r="C103" s="111">
        <v>48</v>
      </c>
      <c r="D103" s="140"/>
    </row>
    <row r="104" spans="1:4" ht="15.6" x14ac:dyDescent="0.25">
      <c r="A104" s="104" t="s">
        <v>264</v>
      </c>
      <c r="B104" s="111">
        <v>40</v>
      </c>
      <c r="C104" s="111">
        <v>20</v>
      </c>
    </row>
    <row r="105" spans="1:4" ht="15.6" x14ac:dyDescent="0.25">
      <c r="A105" s="103" t="s">
        <v>130</v>
      </c>
      <c r="B105" s="111">
        <v>38</v>
      </c>
      <c r="C105" s="111">
        <v>20</v>
      </c>
      <c r="D105" s="140"/>
    </row>
    <row r="106" spans="1:4" ht="15.6" x14ac:dyDescent="0.25">
      <c r="A106" s="104" t="s">
        <v>253</v>
      </c>
      <c r="B106" s="111">
        <v>28</v>
      </c>
      <c r="C106" s="111">
        <v>13</v>
      </c>
    </row>
    <row r="107" spans="1:4" ht="15.6" x14ac:dyDescent="0.25">
      <c r="A107" s="104" t="s">
        <v>263</v>
      </c>
      <c r="B107" s="111">
        <v>23</v>
      </c>
      <c r="C107" s="111">
        <v>11</v>
      </c>
      <c r="D107" s="140"/>
    </row>
    <row r="108" spans="1:4" ht="15.6" x14ac:dyDescent="0.25">
      <c r="A108" s="104" t="s">
        <v>261</v>
      </c>
      <c r="B108" s="111">
        <v>22</v>
      </c>
      <c r="C108" s="111">
        <v>10</v>
      </c>
      <c r="D108" s="140"/>
    </row>
    <row r="109" spans="1:4" ht="31.2" x14ac:dyDescent="0.25">
      <c r="A109" s="104" t="s">
        <v>266</v>
      </c>
      <c r="B109" s="111">
        <v>19</v>
      </c>
      <c r="C109" s="111">
        <v>10</v>
      </c>
    </row>
    <row r="110" spans="1:4" ht="15.6" x14ac:dyDescent="0.25">
      <c r="A110" s="104" t="s">
        <v>265</v>
      </c>
      <c r="B110" s="111">
        <v>14</v>
      </c>
      <c r="C110" s="111">
        <v>9</v>
      </c>
      <c r="D110" s="140"/>
    </row>
    <row r="111" spans="1:4" ht="15.6" x14ac:dyDescent="0.25">
      <c r="A111" s="104" t="s">
        <v>396</v>
      </c>
      <c r="B111" s="111">
        <v>12</v>
      </c>
      <c r="C111" s="111">
        <v>9</v>
      </c>
    </row>
    <row r="112" spans="1:4" ht="15.6" x14ac:dyDescent="0.25">
      <c r="A112" s="104" t="s">
        <v>397</v>
      </c>
      <c r="B112" s="111">
        <v>9</v>
      </c>
      <c r="C112" s="111">
        <v>4</v>
      </c>
      <c r="D112" s="140"/>
    </row>
    <row r="113" spans="1:4" ht="31.2" x14ac:dyDescent="0.25">
      <c r="A113" s="104" t="s">
        <v>126</v>
      </c>
      <c r="B113" s="111">
        <v>8</v>
      </c>
      <c r="C113" s="111">
        <v>5</v>
      </c>
    </row>
    <row r="114" spans="1:4" ht="15.6" x14ac:dyDescent="0.25">
      <c r="A114" s="104" t="s">
        <v>398</v>
      </c>
      <c r="B114" s="111">
        <v>7</v>
      </c>
      <c r="C114" s="111">
        <v>2</v>
      </c>
      <c r="D114" s="140"/>
    </row>
    <row r="115" spans="1:4" ht="15.6" x14ac:dyDescent="0.25">
      <c r="A115" s="104" t="s">
        <v>262</v>
      </c>
      <c r="B115" s="111">
        <v>7</v>
      </c>
      <c r="C115" s="111">
        <v>3</v>
      </c>
      <c r="D115" s="140"/>
    </row>
    <row r="116" spans="1:4" ht="15.6" x14ac:dyDescent="0.25">
      <c r="A116" s="104" t="s">
        <v>527</v>
      </c>
      <c r="B116" s="111">
        <v>7</v>
      </c>
      <c r="C116" s="111">
        <v>2</v>
      </c>
    </row>
    <row r="117" spans="1:4" ht="31.2" x14ac:dyDescent="0.25">
      <c r="A117" s="104" t="s">
        <v>399</v>
      </c>
      <c r="B117" s="111">
        <v>6</v>
      </c>
      <c r="C117" s="111">
        <v>3</v>
      </c>
      <c r="D117" s="140"/>
    </row>
    <row r="118" spans="1:4" ht="63.75" customHeight="1" x14ac:dyDescent="0.25">
      <c r="A118" s="348" t="s">
        <v>42</v>
      </c>
      <c r="B118" s="348"/>
      <c r="C118" s="348"/>
    </row>
    <row r="119" spans="1:4" ht="15.6" x14ac:dyDescent="0.25">
      <c r="A119" s="104" t="s">
        <v>124</v>
      </c>
      <c r="B119" s="111">
        <v>44</v>
      </c>
      <c r="C119" s="111">
        <v>20</v>
      </c>
      <c r="D119" s="140"/>
    </row>
    <row r="120" spans="1:4" ht="15.6" x14ac:dyDescent="0.25">
      <c r="A120" s="104" t="s">
        <v>400</v>
      </c>
      <c r="B120" s="111">
        <v>30</v>
      </c>
      <c r="C120" s="111">
        <v>21</v>
      </c>
    </row>
    <row r="121" spans="1:4" ht="46.8" x14ac:dyDescent="0.25">
      <c r="A121" s="104" t="s">
        <v>268</v>
      </c>
      <c r="B121" s="111">
        <v>26</v>
      </c>
      <c r="C121" s="111">
        <v>21</v>
      </c>
      <c r="D121" s="140"/>
    </row>
    <row r="122" spans="1:4" ht="15.6" x14ac:dyDescent="0.25">
      <c r="A122" s="104" t="s">
        <v>99</v>
      </c>
      <c r="B122" s="111">
        <v>23</v>
      </c>
      <c r="C122" s="111">
        <v>20</v>
      </c>
    </row>
    <row r="123" spans="1:4" ht="15.6" x14ac:dyDescent="0.25">
      <c r="A123" s="104" t="s">
        <v>270</v>
      </c>
      <c r="B123" s="111">
        <v>19</v>
      </c>
      <c r="C123" s="111">
        <v>7</v>
      </c>
      <c r="D123" s="140"/>
    </row>
    <row r="124" spans="1:4" ht="15.6" x14ac:dyDescent="0.25">
      <c r="A124" s="104" t="s">
        <v>267</v>
      </c>
      <c r="B124" s="111">
        <v>17</v>
      </c>
      <c r="C124" s="111">
        <v>4</v>
      </c>
      <c r="D124" s="140"/>
    </row>
    <row r="125" spans="1:4" ht="15.6" x14ac:dyDescent="0.25">
      <c r="A125" s="104" t="s">
        <v>269</v>
      </c>
      <c r="B125" s="111">
        <v>16</v>
      </c>
      <c r="C125" s="111">
        <v>5</v>
      </c>
      <c r="D125" s="140"/>
    </row>
    <row r="126" spans="1:4" ht="15.6" x14ac:dyDescent="0.25">
      <c r="A126" s="104" t="s">
        <v>257</v>
      </c>
      <c r="B126" s="111">
        <v>14</v>
      </c>
      <c r="C126" s="111">
        <v>7</v>
      </c>
    </row>
    <row r="127" spans="1:4" ht="15.6" x14ac:dyDescent="0.25">
      <c r="A127" s="104" t="s">
        <v>241</v>
      </c>
      <c r="B127" s="111">
        <v>12</v>
      </c>
      <c r="C127" s="111">
        <v>8</v>
      </c>
      <c r="D127" s="140"/>
    </row>
    <row r="128" spans="1:4" ht="15.6" x14ac:dyDescent="0.25">
      <c r="A128" s="104" t="s">
        <v>371</v>
      </c>
      <c r="B128" s="111">
        <v>11</v>
      </c>
      <c r="C128" s="111">
        <v>3</v>
      </c>
    </row>
    <row r="129" spans="1:4" ht="15.6" x14ac:dyDescent="0.25">
      <c r="A129" s="104" t="s">
        <v>256</v>
      </c>
      <c r="B129" s="111">
        <v>10</v>
      </c>
      <c r="C129" s="111">
        <v>2</v>
      </c>
      <c r="D129" s="140"/>
    </row>
    <row r="130" spans="1:4" ht="15.6" x14ac:dyDescent="0.25">
      <c r="A130" s="104" t="s">
        <v>529</v>
      </c>
      <c r="B130" s="111">
        <v>9</v>
      </c>
      <c r="C130" s="111">
        <v>6</v>
      </c>
    </row>
    <row r="131" spans="1:4" ht="15.6" x14ac:dyDescent="0.25">
      <c r="A131" s="104" t="s">
        <v>401</v>
      </c>
      <c r="B131" s="111">
        <v>9</v>
      </c>
      <c r="C131" s="111">
        <v>3</v>
      </c>
      <c r="D131" s="140"/>
    </row>
    <row r="132" spans="1:4" ht="31.2" x14ac:dyDescent="0.25">
      <c r="A132" s="104" t="s">
        <v>271</v>
      </c>
      <c r="B132" s="111">
        <v>7</v>
      </c>
      <c r="C132" s="111">
        <v>5</v>
      </c>
    </row>
    <row r="133" spans="1:4" ht="15.6" x14ac:dyDescent="0.25">
      <c r="A133" s="104" t="s">
        <v>370</v>
      </c>
      <c r="B133" s="111">
        <v>6</v>
      </c>
      <c r="C133" s="111">
        <v>0</v>
      </c>
      <c r="D133" s="140"/>
    </row>
    <row r="134" spans="1:4" ht="38.4" customHeight="1" x14ac:dyDescent="0.25">
      <c r="A134" s="348" t="s">
        <v>158</v>
      </c>
      <c r="B134" s="348"/>
      <c r="C134" s="348"/>
    </row>
    <row r="135" spans="1:4" ht="19.649999999999999" customHeight="1" x14ac:dyDescent="0.25">
      <c r="A135" s="104" t="s">
        <v>97</v>
      </c>
      <c r="B135" s="111">
        <v>588</v>
      </c>
      <c r="C135" s="111">
        <v>293</v>
      </c>
      <c r="D135" s="140"/>
    </row>
    <row r="136" spans="1:4" ht="19.649999999999999" customHeight="1" x14ac:dyDescent="0.25">
      <c r="A136" s="104" t="s">
        <v>101</v>
      </c>
      <c r="B136" s="111">
        <v>469</v>
      </c>
      <c r="C136" s="111">
        <v>248</v>
      </c>
    </row>
    <row r="137" spans="1:4" ht="19.649999999999999" customHeight="1" x14ac:dyDescent="0.25">
      <c r="A137" s="104" t="s">
        <v>113</v>
      </c>
      <c r="B137" s="111">
        <v>138</v>
      </c>
      <c r="C137" s="111">
        <v>49</v>
      </c>
      <c r="D137" s="140"/>
    </row>
    <row r="138" spans="1:4" ht="19.649999999999999" customHeight="1" x14ac:dyDescent="0.25">
      <c r="A138" s="104" t="s">
        <v>122</v>
      </c>
      <c r="B138" s="111">
        <v>116</v>
      </c>
      <c r="C138" s="111">
        <v>56</v>
      </c>
    </row>
    <row r="139" spans="1:4" ht="19.649999999999999" customHeight="1" x14ac:dyDescent="0.25">
      <c r="A139" s="103" t="s">
        <v>117</v>
      </c>
      <c r="B139" s="111">
        <v>106</v>
      </c>
      <c r="C139" s="111">
        <v>42</v>
      </c>
      <c r="D139" s="140"/>
    </row>
    <row r="140" spans="1:4" ht="19.649999999999999" customHeight="1" x14ac:dyDescent="0.25">
      <c r="A140" s="104" t="s">
        <v>110</v>
      </c>
      <c r="B140" s="111">
        <v>69</v>
      </c>
      <c r="C140" s="111">
        <v>38</v>
      </c>
    </row>
    <row r="141" spans="1:4" ht="19.649999999999999" customHeight="1" x14ac:dyDescent="0.25">
      <c r="A141" s="104" t="s">
        <v>127</v>
      </c>
      <c r="B141" s="111">
        <v>64</v>
      </c>
      <c r="C141" s="111">
        <v>38</v>
      </c>
      <c r="D141" s="140"/>
    </row>
    <row r="142" spans="1:4" ht="19.649999999999999" customHeight="1" x14ac:dyDescent="0.25">
      <c r="A142" s="104" t="s">
        <v>112</v>
      </c>
      <c r="B142" s="111">
        <v>55</v>
      </c>
      <c r="C142" s="111">
        <v>29</v>
      </c>
    </row>
    <row r="143" spans="1:4" ht="19.649999999999999" customHeight="1" x14ac:dyDescent="0.25">
      <c r="A143" s="104" t="s">
        <v>128</v>
      </c>
      <c r="B143" s="111">
        <v>48</v>
      </c>
      <c r="C143" s="111">
        <v>23</v>
      </c>
      <c r="D143" s="140"/>
    </row>
    <row r="144" spans="1:4" ht="19.649999999999999" customHeight="1" x14ac:dyDescent="0.25">
      <c r="A144" s="104" t="s">
        <v>244</v>
      </c>
      <c r="B144" s="111">
        <v>39</v>
      </c>
      <c r="C144" s="111">
        <v>24</v>
      </c>
    </row>
    <row r="145" spans="1:4" ht="19.649999999999999" customHeight="1" x14ac:dyDescent="0.25">
      <c r="A145" s="104" t="s">
        <v>131</v>
      </c>
      <c r="B145" s="111">
        <v>35</v>
      </c>
      <c r="C145" s="111">
        <v>19</v>
      </c>
      <c r="D145" s="140"/>
    </row>
    <row r="146" spans="1:4" ht="19.649999999999999" customHeight="1" x14ac:dyDescent="0.25">
      <c r="A146" s="104" t="s">
        <v>243</v>
      </c>
      <c r="B146" s="111">
        <v>27</v>
      </c>
      <c r="C146" s="111">
        <v>11</v>
      </c>
    </row>
    <row r="147" spans="1:4" ht="19.649999999999999" customHeight="1" x14ac:dyDescent="0.25">
      <c r="A147" s="104" t="s">
        <v>273</v>
      </c>
      <c r="B147" s="111">
        <v>19</v>
      </c>
      <c r="C147" s="111">
        <v>13</v>
      </c>
      <c r="D147" s="140"/>
    </row>
    <row r="148" spans="1:4" ht="19.649999999999999" customHeight="1" x14ac:dyDescent="0.25">
      <c r="A148" s="104" t="s">
        <v>272</v>
      </c>
      <c r="B148" s="111">
        <v>13</v>
      </c>
      <c r="C148" s="111">
        <v>9</v>
      </c>
    </row>
    <row r="149" spans="1:4" ht="19.649999999999999" customHeight="1" x14ac:dyDescent="0.25">
      <c r="A149" s="104" t="s">
        <v>281</v>
      </c>
      <c r="B149" s="111">
        <v>10</v>
      </c>
      <c r="C149" s="111">
        <v>7</v>
      </c>
      <c r="D149" s="140"/>
    </row>
    <row r="150" spans="1:4" ht="19.649999999999999" customHeight="1" x14ac:dyDescent="0.3">
      <c r="A150" s="91"/>
      <c r="B150" s="107"/>
      <c r="C150" s="107"/>
    </row>
    <row r="151" spans="1:4" ht="19.649999999999999" customHeight="1" x14ac:dyDescent="0.25"/>
  </sheetData>
  <mergeCells count="12">
    <mergeCell ref="A38:C38"/>
    <mergeCell ref="A2:C2"/>
    <mergeCell ref="A1:C1"/>
    <mergeCell ref="A3:C3"/>
    <mergeCell ref="A6:C6"/>
    <mergeCell ref="A22:C22"/>
    <mergeCell ref="A54:C54"/>
    <mergeCell ref="A134:C134"/>
    <mergeCell ref="A70:C70"/>
    <mergeCell ref="A86:C86"/>
    <mergeCell ref="A102:C102"/>
    <mergeCell ref="A118:C118"/>
  </mergeCells>
  <phoneticPr fontId="58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4"/>
  <sheetViews>
    <sheetView view="pageBreakPreview" topLeftCell="A15" zoomScale="90" zoomScaleSheetLayoutView="90" workbookViewId="0">
      <selection activeCell="A5" sqref="A5:IV54"/>
    </sheetView>
  </sheetViews>
  <sheetFormatPr defaultColWidth="9.109375" defaultRowHeight="15.6" x14ac:dyDescent="0.3"/>
  <cols>
    <col min="1" max="1" width="3.109375" style="90" customWidth="1"/>
    <col min="2" max="2" width="60.109375" style="95" customWidth="1"/>
    <col min="3" max="4" width="17" style="91" customWidth="1"/>
    <col min="5" max="16384" width="9.109375" style="91"/>
  </cols>
  <sheetData>
    <row r="1" spans="1:6" ht="20.399999999999999" x14ac:dyDescent="0.3">
      <c r="B1" s="340" t="s">
        <v>287</v>
      </c>
      <c r="C1" s="340"/>
      <c r="D1" s="340"/>
    </row>
    <row r="2" spans="1:6" ht="20.25" customHeight="1" x14ac:dyDescent="0.3">
      <c r="B2" s="340" t="s">
        <v>89</v>
      </c>
      <c r="C2" s="340"/>
      <c r="D2" s="340"/>
    </row>
    <row r="3" spans="1:6" ht="6" customHeight="1" x14ac:dyDescent="0.3"/>
    <row r="4" spans="1:6" s="92" customFormat="1" ht="48.6" customHeight="1" x14ac:dyDescent="0.3">
      <c r="A4" s="208"/>
      <c r="B4" s="251" t="s">
        <v>90</v>
      </c>
      <c r="C4" s="252" t="s">
        <v>447</v>
      </c>
      <c r="D4" s="254" t="s">
        <v>440</v>
      </c>
    </row>
    <row r="5" spans="1:6" ht="31.2" x14ac:dyDescent="0.3">
      <c r="A5" s="93">
        <v>1</v>
      </c>
      <c r="B5" s="267" t="s">
        <v>367</v>
      </c>
      <c r="C5" s="137">
        <v>962</v>
      </c>
      <c r="D5" s="137">
        <v>112</v>
      </c>
      <c r="F5" s="107"/>
    </row>
    <row r="6" spans="1:6" x14ac:dyDescent="0.3">
      <c r="A6" s="93">
        <v>2</v>
      </c>
      <c r="B6" s="267" t="s">
        <v>96</v>
      </c>
      <c r="C6" s="137">
        <v>912</v>
      </c>
      <c r="D6" s="137">
        <v>343</v>
      </c>
      <c r="F6" s="107"/>
    </row>
    <row r="7" spans="1:6" x14ac:dyDescent="0.3">
      <c r="A7" s="93">
        <v>3</v>
      </c>
      <c r="B7" s="267" t="s">
        <v>97</v>
      </c>
      <c r="C7" s="137">
        <v>589</v>
      </c>
      <c r="D7" s="137">
        <v>212</v>
      </c>
      <c r="F7" s="107"/>
    </row>
    <row r="8" spans="1:6" s="94" customFormat="1" ht="31.2" x14ac:dyDescent="0.3">
      <c r="A8" s="93">
        <v>4</v>
      </c>
      <c r="B8" s="267" t="s">
        <v>357</v>
      </c>
      <c r="C8" s="137">
        <v>531</v>
      </c>
      <c r="D8" s="137">
        <v>78</v>
      </c>
      <c r="F8" s="107"/>
    </row>
    <row r="9" spans="1:6" s="94" customFormat="1" x14ac:dyDescent="0.3">
      <c r="A9" s="93">
        <v>5</v>
      </c>
      <c r="B9" s="267" t="s">
        <v>105</v>
      </c>
      <c r="C9" s="137">
        <v>510</v>
      </c>
      <c r="D9" s="137">
        <v>216</v>
      </c>
      <c r="F9" s="107"/>
    </row>
    <row r="10" spans="1:6" s="94" customFormat="1" x14ac:dyDescent="0.3">
      <c r="A10" s="93">
        <v>6</v>
      </c>
      <c r="B10" s="267" t="s">
        <v>107</v>
      </c>
      <c r="C10" s="137">
        <v>307</v>
      </c>
      <c r="D10" s="137">
        <v>36</v>
      </c>
      <c r="F10" s="107"/>
    </row>
    <row r="11" spans="1:6" s="94" customFormat="1" x14ac:dyDescent="0.3">
      <c r="A11" s="93">
        <v>7</v>
      </c>
      <c r="B11" s="267" t="s">
        <v>110</v>
      </c>
      <c r="C11" s="137">
        <v>306</v>
      </c>
      <c r="D11" s="137">
        <v>174</v>
      </c>
      <c r="F11" s="107"/>
    </row>
    <row r="12" spans="1:6" s="94" customFormat="1" x14ac:dyDescent="0.3">
      <c r="A12" s="93">
        <v>8</v>
      </c>
      <c r="B12" s="267" t="s">
        <v>372</v>
      </c>
      <c r="C12" s="137">
        <v>235</v>
      </c>
      <c r="D12" s="137">
        <v>134</v>
      </c>
      <c r="F12" s="107"/>
    </row>
    <row r="13" spans="1:6" s="94" customFormat="1" x14ac:dyDescent="0.3">
      <c r="A13" s="93">
        <v>9</v>
      </c>
      <c r="B13" s="267" t="s">
        <v>102</v>
      </c>
      <c r="C13" s="137">
        <v>223</v>
      </c>
      <c r="D13" s="137">
        <v>197</v>
      </c>
      <c r="F13" s="107"/>
    </row>
    <row r="14" spans="1:6" s="94" customFormat="1" x14ac:dyDescent="0.3">
      <c r="A14" s="93">
        <v>10</v>
      </c>
      <c r="B14" s="267" t="s">
        <v>385</v>
      </c>
      <c r="C14" s="137">
        <v>180</v>
      </c>
      <c r="D14" s="137">
        <v>94</v>
      </c>
      <c r="F14" s="107"/>
    </row>
    <row r="15" spans="1:6" s="94" customFormat="1" x14ac:dyDescent="0.3">
      <c r="A15" s="93">
        <v>11</v>
      </c>
      <c r="B15" s="267" t="s">
        <v>283</v>
      </c>
      <c r="C15" s="137">
        <v>177</v>
      </c>
      <c r="D15" s="137">
        <v>11</v>
      </c>
      <c r="F15" s="107"/>
    </row>
    <row r="16" spans="1:6" s="94" customFormat="1" x14ac:dyDescent="0.3">
      <c r="A16" s="93">
        <v>12</v>
      </c>
      <c r="B16" s="267" t="s">
        <v>108</v>
      </c>
      <c r="C16" s="137">
        <v>149</v>
      </c>
      <c r="D16" s="137">
        <v>64</v>
      </c>
      <c r="F16" s="107"/>
    </row>
    <row r="17" spans="1:6" s="94" customFormat="1" x14ac:dyDescent="0.3">
      <c r="A17" s="93">
        <v>13</v>
      </c>
      <c r="B17" s="267" t="s">
        <v>109</v>
      </c>
      <c r="C17" s="137">
        <v>121</v>
      </c>
      <c r="D17" s="137">
        <v>41</v>
      </c>
      <c r="F17" s="107"/>
    </row>
    <row r="18" spans="1:6" s="94" customFormat="1" x14ac:dyDescent="0.3">
      <c r="A18" s="93">
        <v>14</v>
      </c>
      <c r="B18" s="267" t="s">
        <v>154</v>
      </c>
      <c r="C18" s="137">
        <v>95</v>
      </c>
      <c r="D18" s="137">
        <v>29</v>
      </c>
      <c r="F18" s="107"/>
    </row>
    <row r="19" spans="1:6" s="94" customFormat="1" x14ac:dyDescent="0.3">
      <c r="A19" s="93">
        <v>15</v>
      </c>
      <c r="B19" s="267" t="s">
        <v>104</v>
      </c>
      <c r="C19" s="137">
        <v>87</v>
      </c>
      <c r="D19" s="137">
        <v>38</v>
      </c>
      <c r="F19" s="107"/>
    </row>
    <row r="20" spans="1:6" s="94" customFormat="1" x14ac:dyDescent="0.3">
      <c r="A20" s="93">
        <v>16</v>
      </c>
      <c r="B20" s="267" t="s">
        <v>99</v>
      </c>
      <c r="C20" s="137">
        <v>85</v>
      </c>
      <c r="D20" s="137">
        <v>73</v>
      </c>
      <c r="F20" s="107"/>
    </row>
    <row r="21" spans="1:6" s="94" customFormat="1" x14ac:dyDescent="0.3">
      <c r="A21" s="93">
        <v>17</v>
      </c>
      <c r="B21" s="267" t="s">
        <v>364</v>
      </c>
      <c r="C21" s="137">
        <v>83</v>
      </c>
      <c r="D21" s="137">
        <v>23</v>
      </c>
      <c r="F21" s="107"/>
    </row>
    <row r="22" spans="1:6" s="94" customFormat="1" x14ac:dyDescent="0.3">
      <c r="A22" s="93">
        <v>18</v>
      </c>
      <c r="B22" s="267" t="s">
        <v>369</v>
      </c>
      <c r="C22" s="137">
        <v>80</v>
      </c>
      <c r="D22" s="137">
        <v>18</v>
      </c>
      <c r="F22" s="107"/>
    </row>
    <row r="23" spans="1:6" s="94" customFormat="1" x14ac:dyDescent="0.3">
      <c r="A23" s="93">
        <v>19</v>
      </c>
      <c r="B23" s="267" t="s">
        <v>235</v>
      </c>
      <c r="C23" s="137">
        <v>79</v>
      </c>
      <c r="D23" s="137">
        <v>11</v>
      </c>
      <c r="F23" s="107"/>
    </row>
    <row r="24" spans="1:6" s="94" customFormat="1" x14ac:dyDescent="0.3">
      <c r="A24" s="93">
        <v>20</v>
      </c>
      <c r="B24" s="267" t="s">
        <v>338</v>
      </c>
      <c r="C24" s="137">
        <v>77</v>
      </c>
      <c r="D24" s="137">
        <v>46</v>
      </c>
      <c r="F24" s="107"/>
    </row>
    <row r="25" spans="1:6" s="94" customFormat="1" x14ac:dyDescent="0.3">
      <c r="A25" s="93">
        <v>21</v>
      </c>
      <c r="B25" s="267" t="s">
        <v>166</v>
      </c>
      <c r="C25" s="137">
        <v>76</v>
      </c>
      <c r="D25" s="137">
        <v>43</v>
      </c>
      <c r="F25" s="107"/>
    </row>
    <row r="26" spans="1:6" s="94" customFormat="1" x14ac:dyDescent="0.3">
      <c r="A26" s="93">
        <v>22</v>
      </c>
      <c r="B26" s="267" t="s">
        <v>124</v>
      </c>
      <c r="C26" s="137">
        <v>70</v>
      </c>
      <c r="D26" s="137">
        <v>40</v>
      </c>
      <c r="F26" s="107"/>
    </row>
    <row r="27" spans="1:6" s="94" customFormat="1" x14ac:dyDescent="0.3">
      <c r="A27" s="93">
        <v>23</v>
      </c>
      <c r="B27" s="267" t="s">
        <v>117</v>
      </c>
      <c r="C27" s="137">
        <v>69</v>
      </c>
      <c r="D27" s="137">
        <v>33</v>
      </c>
      <c r="F27" s="107"/>
    </row>
    <row r="28" spans="1:6" s="94" customFormat="1" x14ac:dyDescent="0.3">
      <c r="A28" s="93">
        <v>24</v>
      </c>
      <c r="B28" s="267" t="s">
        <v>368</v>
      </c>
      <c r="C28" s="137">
        <v>57</v>
      </c>
      <c r="D28" s="137">
        <v>11</v>
      </c>
      <c r="F28" s="107"/>
    </row>
    <row r="29" spans="1:6" s="94" customFormat="1" ht="31.2" x14ac:dyDescent="0.3">
      <c r="A29" s="93">
        <v>25</v>
      </c>
      <c r="B29" s="267" t="s">
        <v>114</v>
      </c>
      <c r="C29" s="137">
        <v>54</v>
      </c>
      <c r="D29" s="137">
        <v>21</v>
      </c>
      <c r="F29" s="107"/>
    </row>
    <row r="30" spans="1:6" s="94" customFormat="1" x14ac:dyDescent="0.3">
      <c r="A30" s="93">
        <v>26</v>
      </c>
      <c r="B30" s="267" t="s">
        <v>365</v>
      </c>
      <c r="C30" s="137">
        <v>53</v>
      </c>
      <c r="D30" s="137">
        <v>14</v>
      </c>
      <c r="F30" s="107"/>
    </row>
    <row r="31" spans="1:6" s="94" customFormat="1" ht="31.2" x14ac:dyDescent="0.3">
      <c r="A31" s="93">
        <v>27</v>
      </c>
      <c r="B31" s="267" t="s">
        <v>255</v>
      </c>
      <c r="C31" s="137">
        <v>53</v>
      </c>
      <c r="D31" s="137">
        <v>13</v>
      </c>
      <c r="F31" s="107"/>
    </row>
    <row r="32" spans="1:6" s="94" customFormat="1" ht="31.2" x14ac:dyDescent="0.3">
      <c r="A32" s="93">
        <v>28</v>
      </c>
      <c r="B32" s="267" t="s">
        <v>126</v>
      </c>
      <c r="C32" s="137">
        <v>51</v>
      </c>
      <c r="D32" s="137">
        <v>20</v>
      </c>
      <c r="F32" s="107"/>
    </row>
    <row r="33" spans="1:6" s="94" customFormat="1" x14ac:dyDescent="0.3">
      <c r="A33" s="93">
        <v>29</v>
      </c>
      <c r="B33" s="267" t="s">
        <v>140</v>
      </c>
      <c r="C33" s="137">
        <v>50</v>
      </c>
      <c r="D33" s="137">
        <v>30</v>
      </c>
      <c r="F33" s="107"/>
    </row>
    <row r="34" spans="1:6" s="94" customFormat="1" x14ac:dyDescent="0.3">
      <c r="A34" s="93">
        <v>30</v>
      </c>
      <c r="B34" s="267" t="s">
        <v>128</v>
      </c>
      <c r="C34" s="137">
        <v>49</v>
      </c>
      <c r="D34" s="137">
        <v>20</v>
      </c>
      <c r="F34" s="107"/>
    </row>
    <row r="35" spans="1:6" s="94" customFormat="1" x14ac:dyDescent="0.3">
      <c r="A35" s="93">
        <v>31</v>
      </c>
      <c r="B35" s="267" t="s">
        <v>100</v>
      </c>
      <c r="C35" s="137">
        <v>47</v>
      </c>
      <c r="D35" s="137">
        <v>17</v>
      </c>
      <c r="F35" s="107"/>
    </row>
    <row r="36" spans="1:6" s="94" customFormat="1" x14ac:dyDescent="0.3">
      <c r="A36" s="93">
        <v>32</v>
      </c>
      <c r="B36" s="267" t="s">
        <v>116</v>
      </c>
      <c r="C36" s="137">
        <v>46</v>
      </c>
      <c r="D36" s="137">
        <v>21</v>
      </c>
      <c r="F36" s="107"/>
    </row>
    <row r="37" spans="1:6" s="94" customFormat="1" x14ac:dyDescent="0.3">
      <c r="A37" s="93">
        <v>33</v>
      </c>
      <c r="B37" s="267" t="s">
        <v>242</v>
      </c>
      <c r="C37" s="137">
        <v>46</v>
      </c>
      <c r="D37" s="137">
        <v>19</v>
      </c>
      <c r="F37" s="107"/>
    </row>
    <row r="38" spans="1:6" s="94" customFormat="1" x14ac:dyDescent="0.3">
      <c r="A38" s="93">
        <v>34</v>
      </c>
      <c r="B38" s="267" t="s">
        <v>123</v>
      </c>
      <c r="C38" s="137">
        <v>43</v>
      </c>
      <c r="D38" s="137">
        <v>22</v>
      </c>
      <c r="F38" s="107"/>
    </row>
    <row r="39" spans="1:6" s="94" customFormat="1" x14ac:dyDescent="0.3">
      <c r="A39" s="93">
        <v>35</v>
      </c>
      <c r="B39" s="267" t="s">
        <v>240</v>
      </c>
      <c r="C39" s="137">
        <v>40</v>
      </c>
      <c r="D39" s="137">
        <v>9</v>
      </c>
      <c r="F39" s="107"/>
    </row>
    <row r="40" spans="1:6" s="94" customFormat="1" x14ac:dyDescent="0.3">
      <c r="A40" s="93">
        <v>36</v>
      </c>
      <c r="B40" s="267" t="s">
        <v>391</v>
      </c>
      <c r="C40" s="137">
        <v>40</v>
      </c>
      <c r="D40" s="137">
        <v>17</v>
      </c>
      <c r="F40" s="107"/>
    </row>
    <row r="41" spans="1:6" x14ac:dyDescent="0.3">
      <c r="A41" s="93">
        <v>37</v>
      </c>
      <c r="B41" s="268" t="s">
        <v>137</v>
      </c>
      <c r="C41" s="269">
        <v>39</v>
      </c>
      <c r="D41" s="269">
        <v>8</v>
      </c>
      <c r="F41" s="107"/>
    </row>
    <row r="42" spans="1:6" x14ac:dyDescent="0.3">
      <c r="A42" s="93">
        <v>38</v>
      </c>
      <c r="B42" s="270" t="s">
        <v>127</v>
      </c>
      <c r="C42" s="269">
        <v>38</v>
      </c>
      <c r="D42" s="269">
        <v>20</v>
      </c>
      <c r="F42" s="107"/>
    </row>
    <row r="43" spans="1:6" ht="31.2" x14ac:dyDescent="0.3">
      <c r="A43" s="93">
        <v>39</v>
      </c>
      <c r="B43" s="267" t="s">
        <v>374</v>
      </c>
      <c r="C43" s="269">
        <v>38</v>
      </c>
      <c r="D43" s="269">
        <v>31</v>
      </c>
      <c r="F43" s="107"/>
    </row>
    <row r="44" spans="1:6" x14ac:dyDescent="0.3">
      <c r="A44" s="93">
        <v>40</v>
      </c>
      <c r="B44" s="267" t="s">
        <v>353</v>
      </c>
      <c r="C44" s="269">
        <v>36</v>
      </c>
      <c r="D44" s="269">
        <v>15</v>
      </c>
      <c r="F44" s="107"/>
    </row>
    <row r="45" spans="1:6" x14ac:dyDescent="0.3">
      <c r="A45" s="93">
        <v>41</v>
      </c>
      <c r="B45" s="267" t="s">
        <v>247</v>
      </c>
      <c r="C45" s="269">
        <v>36</v>
      </c>
      <c r="D45" s="269">
        <v>24</v>
      </c>
      <c r="F45" s="107"/>
    </row>
    <row r="46" spans="1:6" x14ac:dyDescent="0.3">
      <c r="A46" s="93">
        <v>42</v>
      </c>
      <c r="B46" s="267" t="s">
        <v>221</v>
      </c>
      <c r="C46" s="269">
        <v>33</v>
      </c>
      <c r="D46" s="269">
        <v>8</v>
      </c>
      <c r="F46" s="107"/>
    </row>
    <row r="47" spans="1:6" x14ac:dyDescent="0.3">
      <c r="A47" s="93">
        <v>43</v>
      </c>
      <c r="B47" s="271" t="s">
        <v>281</v>
      </c>
      <c r="C47" s="269">
        <v>33</v>
      </c>
      <c r="D47" s="269">
        <v>24</v>
      </c>
      <c r="F47" s="107"/>
    </row>
    <row r="48" spans="1:6" x14ac:dyDescent="0.3">
      <c r="A48" s="93">
        <v>44</v>
      </c>
      <c r="B48" s="271" t="s">
        <v>144</v>
      </c>
      <c r="C48" s="269">
        <v>33</v>
      </c>
      <c r="D48" s="269">
        <v>12</v>
      </c>
      <c r="F48" s="107"/>
    </row>
    <row r="49" spans="1:6" x14ac:dyDescent="0.3">
      <c r="A49" s="93">
        <v>45</v>
      </c>
      <c r="B49" s="271" t="s">
        <v>98</v>
      </c>
      <c r="C49" s="269">
        <v>32</v>
      </c>
      <c r="D49" s="269">
        <v>22</v>
      </c>
      <c r="F49" s="107"/>
    </row>
    <row r="50" spans="1:6" x14ac:dyDescent="0.3">
      <c r="A50" s="93">
        <v>46</v>
      </c>
      <c r="B50" s="271" t="s">
        <v>157</v>
      </c>
      <c r="C50" s="269">
        <v>32</v>
      </c>
      <c r="D50" s="269">
        <v>12</v>
      </c>
      <c r="F50" s="107"/>
    </row>
    <row r="51" spans="1:6" x14ac:dyDescent="0.3">
      <c r="A51" s="93">
        <v>47</v>
      </c>
      <c r="B51" s="271" t="s">
        <v>156</v>
      </c>
      <c r="C51" s="269">
        <v>30</v>
      </c>
      <c r="D51" s="269">
        <v>14</v>
      </c>
      <c r="F51" s="107"/>
    </row>
    <row r="52" spans="1:6" x14ac:dyDescent="0.3">
      <c r="A52" s="93">
        <v>48</v>
      </c>
      <c r="B52" s="271" t="s">
        <v>231</v>
      </c>
      <c r="C52" s="269">
        <v>28</v>
      </c>
      <c r="D52" s="269">
        <v>11</v>
      </c>
      <c r="F52" s="107"/>
    </row>
    <row r="53" spans="1:6" ht="31.2" x14ac:dyDescent="0.3">
      <c r="A53" s="93">
        <v>49</v>
      </c>
      <c r="B53" s="271" t="s">
        <v>413</v>
      </c>
      <c r="C53" s="269">
        <v>28</v>
      </c>
      <c r="D53" s="269">
        <v>19</v>
      </c>
      <c r="F53" s="107"/>
    </row>
    <row r="54" spans="1:6" x14ac:dyDescent="0.3">
      <c r="A54" s="93">
        <v>50</v>
      </c>
      <c r="B54" s="268" t="s">
        <v>113</v>
      </c>
      <c r="C54" s="274">
        <v>27</v>
      </c>
      <c r="D54" s="274">
        <v>13</v>
      </c>
      <c r="F54" s="107"/>
    </row>
  </sheetData>
  <mergeCells count="2">
    <mergeCell ref="B1:D1"/>
    <mergeCell ref="B2:D2"/>
  </mergeCells>
  <phoneticPr fontId="58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150"/>
  <sheetViews>
    <sheetView view="pageBreakPreview" topLeftCell="A88" zoomScale="90" zoomScaleNormal="90" zoomScaleSheetLayoutView="90" workbookViewId="0">
      <selection activeCell="A135" sqref="A135:C149"/>
    </sheetView>
  </sheetViews>
  <sheetFormatPr defaultColWidth="8.88671875" defaultRowHeight="13.2" x14ac:dyDescent="0.25"/>
  <cols>
    <col min="1" max="1" width="43.44140625" style="99" customWidth="1"/>
    <col min="2" max="2" width="18.109375" style="109" customWidth="1"/>
    <col min="3" max="3" width="17.109375" style="109" customWidth="1"/>
    <col min="4" max="4" width="8.88671875" style="99"/>
    <col min="5" max="5" width="64" style="99" customWidth="1"/>
    <col min="6" max="16384" width="8.88671875" style="99"/>
  </cols>
  <sheetData>
    <row r="1" spans="1:9" s="97" customFormat="1" ht="20.399999999999999" x14ac:dyDescent="0.35">
      <c r="A1" s="340" t="s">
        <v>286</v>
      </c>
      <c r="B1" s="340"/>
      <c r="C1" s="340"/>
    </row>
    <row r="2" spans="1:9" s="97" customFormat="1" ht="20.399999999999999" x14ac:dyDescent="0.35">
      <c r="A2" s="340" t="s">
        <v>211</v>
      </c>
      <c r="B2" s="340"/>
      <c r="C2" s="340"/>
    </row>
    <row r="3" spans="1:9" s="97" customFormat="1" ht="20.399999999999999" x14ac:dyDescent="0.35">
      <c r="A3" s="346" t="s">
        <v>134</v>
      </c>
      <c r="B3" s="346"/>
      <c r="C3" s="346"/>
    </row>
    <row r="4" spans="1:9" ht="8.25" customHeight="1" x14ac:dyDescent="0.25"/>
    <row r="5" spans="1:9" s="92" customFormat="1" ht="35.4" customHeight="1" x14ac:dyDescent="0.3">
      <c r="A5" s="251" t="s">
        <v>90</v>
      </c>
      <c r="B5" s="252" t="s">
        <v>447</v>
      </c>
      <c r="C5" s="254" t="s">
        <v>440</v>
      </c>
    </row>
    <row r="6" spans="1:9" ht="38.4" customHeight="1" x14ac:dyDescent="0.25">
      <c r="A6" s="348" t="s">
        <v>135</v>
      </c>
      <c r="B6" s="348"/>
      <c r="C6" s="348"/>
      <c r="I6" s="102"/>
    </row>
    <row r="7" spans="1:9" ht="15.6" x14ac:dyDescent="0.25">
      <c r="A7" s="152" t="s">
        <v>372</v>
      </c>
      <c r="B7" s="137">
        <v>235</v>
      </c>
      <c r="C7" s="137">
        <v>134</v>
      </c>
      <c r="D7" s="140"/>
      <c r="I7" s="102"/>
    </row>
    <row r="8" spans="1:9" ht="31.2" x14ac:dyDescent="0.25">
      <c r="A8" s="152" t="s">
        <v>166</v>
      </c>
      <c r="B8" s="137">
        <v>76</v>
      </c>
      <c r="C8" s="137">
        <v>43</v>
      </c>
    </row>
    <row r="9" spans="1:9" ht="15.6" x14ac:dyDescent="0.25">
      <c r="A9" s="152" t="s">
        <v>140</v>
      </c>
      <c r="B9" s="137">
        <v>50</v>
      </c>
      <c r="C9" s="137">
        <v>30</v>
      </c>
      <c r="D9" s="140"/>
    </row>
    <row r="10" spans="1:9" ht="15.6" x14ac:dyDescent="0.25">
      <c r="A10" s="152" t="s">
        <v>116</v>
      </c>
      <c r="B10" s="137">
        <v>46</v>
      </c>
      <c r="C10" s="137">
        <v>21</v>
      </c>
    </row>
    <row r="11" spans="1:9" ht="15.6" x14ac:dyDescent="0.25">
      <c r="A11" s="152" t="s">
        <v>137</v>
      </c>
      <c r="B11" s="137">
        <v>39</v>
      </c>
      <c r="C11" s="137">
        <v>8</v>
      </c>
      <c r="D11" s="140"/>
    </row>
    <row r="12" spans="1:9" ht="31.2" x14ac:dyDescent="0.25">
      <c r="A12" s="152" t="s">
        <v>374</v>
      </c>
      <c r="B12" s="137">
        <v>38</v>
      </c>
      <c r="C12" s="137">
        <v>31</v>
      </c>
    </row>
    <row r="13" spans="1:9" ht="15.6" x14ac:dyDescent="0.25">
      <c r="A13" s="152" t="s">
        <v>247</v>
      </c>
      <c r="B13" s="137">
        <v>36</v>
      </c>
      <c r="C13" s="137">
        <v>24</v>
      </c>
      <c r="D13" s="140"/>
    </row>
    <row r="14" spans="1:9" ht="15.6" x14ac:dyDescent="0.25">
      <c r="A14" s="149" t="s">
        <v>139</v>
      </c>
      <c r="B14" s="137">
        <v>26</v>
      </c>
      <c r="C14" s="137">
        <v>14</v>
      </c>
    </row>
    <row r="15" spans="1:9" ht="31.2" x14ac:dyDescent="0.25">
      <c r="A15" s="149" t="s">
        <v>167</v>
      </c>
      <c r="B15" s="137">
        <v>24</v>
      </c>
      <c r="C15" s="137">
        <v>14</v>
      </c>
      <c r="D15" s="140"/>
    </row>
    <row r="16" spans="1:9" ht="15.6" x14ac:dyDescent="0.25">
      <c r="A16" s="149" t="s">
        <v>219</v>
      </c>
      <c r="B16" s="137">
        <v>23</v>
      </c>
      <c r="C16" s="137">
        <v>9</v>
      </c>
    </row>
    <row r="17" spans="1:4" ht="15.6" x14ac:dyDescent="0.25">
      <c r="A17" s="149" t="s">
        <v>218</v>
      </c>
      <c r="B17" s="137">
        <v>21</v>
      </c>
      <c r="C17" s="137">
        <v>8</v>
      </c>
      <c r="D17" s="140"/>
    </row>
    <row r="18" spans="1:4" ht="15.6" x14ac:dyDescent="0.25">
      <c r="A18" s="152" t="s">
        <v>402</v>
      </c>
      <c r="B18" s="137">
        <v>21</v>
      </c>
      <c r="C18" s="137">
        <v>13</v>
      </c>
    </row>
    <row r="19" spans="1:4" ht="15.6" x14ac:dyDescent="0.25">
      <c r="A19" s="152" t="s">
        <v>335</v>
      </c>
      <c r="B19" s="137">
        <v>20</v>
      </c>
      <c r="C19" s="137">
        <v>6</v>
      </c>
      <c r="D19" s="140"/>
    </row>
    <row r="20" spans="1:4" ht="15.6" x14ac:dyDescent="0.25">
      <c r="A20" s="152" t="s">
        <v>138</v>
      </c>
      <c r="B20" s="137">
        <v>20</v>
      </c>
      <c r="C20" s="137">
        <v>13</v>
      </c>
    </row>
    <row r="21" spans="1:4" ht="15.6" x14ac:dyDescent="0.25">
      <c r="A21" s="152" t="s">
        <v>403</v>
      </c>
      <c r="B21" s="137">
        <v>19</v>
      </c>
      <c r="C21" s="137">
        <v>7</v>
      </c>
      <c r="D21" s="140"/>
    </row>
    <row r="22" spans="1:4" ht="38.4" customHeight="1" x14ac:dyDescent="0.25">
      <c r="A22" s="348" t="s">
        <v>36</v>
      </c>
      <c r="B22" s="348"/>
      <c r="C22" s="348"/>
    </row>
    <row r="23" spans="1:4" ht="31.2" x14ac:dyDescent="0.25">
      <c r="A23" s="104" t="s">
        <v>338</v>
      </c>
      <c r="B23" s="111">
        <v>77</v>
      </c>
      <c r="C23" s="111">
        <v>46</v>
      </c>
      <c r="D23" s="140"/>
    </row>
    <row r="24" spans="1:4" ht="18" customHeight="1" x14ac:dyDescent="0.25">
      <c r="A24" s="104" t="s">
        <v>221</v>
      </c>
      <c r="B24" s="111">
        <v>33</v>
      </c>
      <c r="C24" s="111">
        <v>8</v>
      </c>
    </row>
    <row r="25" spans="1:4" ht="18" customHeight="1" x14ac:dyDescent="0.25">
      <c r="A25" s="104" t="s">
        <v>376</v>
      </c>
      <c r="B25" s="111">
        <v>26</v>
      </c>
      <c r="C25" s="111">
        <v>10</v>
      </c>
    </row>
    <row r="26" spans="1:4" ht="18" customHeight="1" x14ac:dyDescent="0.25">
      <c r="A26" s="104" t="s">
        <v>341</v>
      </c>
      <c r="B26" s="111">
        <v>24</v>
      </c>
      <c r="C26" s="111">
        <v>14</v>
      </c>
    </row>
    <row r="27" spans="1:4" ht="18" customHeight="1" x14ac:dyDescent="0.25">
      <c r="A27" s="104" t="s">
        <v>141</v>
      </c>
      <c r="B27" s="111">
        <v>21</v>
      </c>
      <c r="C27" s="111">
        <v>14</v>
      </c>
    </row>
    <row r="28" spans="1:4" ht="18" customHeight="1" x14ac:dyDescent="0.25">
      <c r="A28" s="104" t="s">
        <v>274</v>
      </c>
      <c r="B28" s="111">
        <v>21</v>
      </c>
      <c r="C28" s="111">
        <v>17</v>
      </c>
      <c r="D28" s="140"/>
    </row>
    <row r="29" spans="1:4" ht="18" customHeight="1" x14ac:dyDescent="0.25">
      <c r="A29" s="104" t="s">
        <v>132</v>
      </c>
      <c r="B29" s="111">
        <v>17</v>
      </c>
      <c r="C29" s="111">
        <v>11</v>
      </c>
    </row>
    <row r="30" spans="1:4" ht="18" customHeight="1" x14ac:dyDescent="0.25">
      <c r="A30" s="104" t="s">
        <v>377</v>
      </c>
      <c r="B30" s="111">
        <v>15</v>
      </c>
      <c r="C30" s="111">
        <v>8</v>
      </c>
      <c r="D30" s="140"/>
    </row>
    <row r="31" spans="1:4" ht="18" customHeight="1" x14ac:dyDescent="0.25">
      <c r="A31" s="104" t="s">
        <v>142</v>
      </c>
      <c r="B31" s="111">
        <v>15</v>
      </c>
      <c r="C31" s="111">
        <v>6</v>
      </c>
    </row>
    <row r="32" spans="1:4" ht="18" customHeight="1" x14ac:dyDescent="0.25">
      <c r="A32" s="104" t="s">
        <v>129</v>
      </c>
      <c r="B32" s="111">
        <v>14</v>
      </c>
      <c r="C32" s="111">
        <v>4</v>
      </c>
      <c r="D32" s="140"/>
    </row>
    <row r="33" spans="1:4" ht="18" customHeight="1" x14ac:dyDescent="0.25">
      <c r="A33" s="104" t="s">
        <v>404</v>
      </c>
      <c r="B33" s="111">
        <v>13</v>
      </c>
      <c r="C33" s="111">
        <v>5</v>
      </c>
    </row>
    <row r="34" spans="1:4" ht="18" customHeight="1" x14ac:dyDescent="0.25">
      <c r="A34" s="104" t="s">
        <v>405</v>
      </c>
      <c r="B34" s="111">
        <v>11</v>
      </c>
      <c r="C34" s="111">
        <v>4</v>
      </c>
      <c r="D34" s="140"/>
    </row>
    <row r="35" spans="1:4" ht="18" customHeight="1" x14ac:dyDescent="0.25">
      <c r="A35" s="104" t="s">
        <v>520</v>
      </c>
      <c r="B35" s="111">
        <v>10</v>
      </c>
      <c r="C35" s="111">
        <v>5</v>
      </c>
    </row>
    <row r="36" spans="1:4" ht="18" customHeight="1" x14ac:dyDescent="0.25">
      <c r="A36" s="104" t="s">
        <v>521</v>
      </c>
      <c r="B36" s="111">
        <v>9</v>
      </c>
      <c r="C36" s="111">
        <v>4</v>
      </c>
      <c r="D36" s="140"/>
    </row>
    <row r="37" spans="1:4" ht="18" customHeight="1" x14ac:dyDescent="0.25">
      <c r="A37" s="104" t="s">
        <v>522</v>
      </c>
      <c r="B37" s="111">
        <v>9</v>
      </c>
      <c r="C37" s="111">
        <v>5</v>
      </c>
    </row>
    <row r="38" spans="1:4" ht="38.4" customHeight="1" x14ac:dyDescent="0.25">
      <c r="A38" s="348" t="s">
        <v>37</v>
      </c>
      <c r="B38" s="348"/>
      <c r="C38" s="348"/>
    </row>
    <row r="39" spans="1:4" ht="15.6" x14ac:dyDescent="0.25">
      <c r="A39" s="105" t="s">
        <v>144</v>
      </c>
      <c r="B39" s="111">
        <v>33</v>
      </c>
      <c r="C39" s="111">
        <v>12</v>
      </c>
      <c r="D39" s="140"/>
    </row>
    <row r="40" spans="1:4" ht="15.6" x14ac:dyDescent="0.25">
      <c r="A40" s="105" t="s">
        <v>225</v>
      </c>
      <c r="B40" s="111">
        <v>27</v>
      </c>
      <c r="C40" s="111">
        <v>16</v>
      </c>
    </row>
    <row r="41" spans="1:4" ht="15.6" x14ac:dyDescent="0.25">
      <c r="A41" s="105" t="s">
        <v>168</v>
      </c>
      <c r="B41" s="111">
        <v>25</v>
      </c>
      <c r="C41" s="111">
        <v>8</v>
      </c>
      <c r="D41" s="140"/>
    </row>
    <row r="42" spans="1:4" ht="15.6" x14ac:dyDescent="0.25">
      <c r="A42" s="105" t="s">
        <v>407</v>
      </c>
      <c r="B42" s="111">
        <v>22</v>
      </c>
      <c r="C42" s="111">
        <v>13</v>
      </c>
    </row>
    <row r="43" spans="1:4" ht="15.6" x14ac:dyDescent="0.25">
      <c r="A43" s="105" t="s">
        <v>250</v>
      </c>
      <c r="B43" s="111">
        <v>20</v>
      </c>
      <c r="C43" s="111">
        <v>13</v>
      </c>
      <c r="D43" s="140"/>
    </row>
    <row r="44" spans="1:4" ht="15.6" x14ac:dyDescent="0.25">
      <c r="A44" s="105" t="s">
        <v>111</v>
      </c>
      <c r="B44" s="111">
        <v>17</v>
      </c>
      <c r="C44" s="111">
        <v>8</v>
      </c>
    </row>
    <row r="45" spans="1:4" ht="15.6" x14ac:dyDescent="0.25">
      <c r="A45" s="105" t="s">
        <v>380</v>
      </c>
      <c r="B45" s="111">
        <v>17</v>
      </c>
      <c r="C45" s="111">
        <v>10</v>
      </c>
      <c r="D45" s="140"/>
    </row>
    <row r="46" spans="1:4" ht="15.6" x14ac:dyDescent="0.25">
      <c r="A46" s="105" t="s">
        <v>223</v>
      </c>
      <c r="B46" s="111">
        <v>17</v>
      </c>
      <c r="C46" s="111">
        <v>6</v>
      </c>
    </row>
    <row r="47" spans="1:4" ht="15.6" x14ac:dyDescent="0.25">
      <c r="A47" s="105" t="s">
        <v>103</v>
      </c>
      <c r="B47" s="111">
        <v>16</v>
      </c>
      <c r="C47" s="111">
        <v>10</v>
      </c>
      <c r="D47" s="140"/>
    </row>
    <row r="48" spans="1:4" ht="15.6" x14ac:dyDescent="0.25">
      <c r="A48" s="105" t="s">
        <v>276</v>
      </c>
      <c r="B48" s="111">
        <v>9</v>
      </c>
      <c r="C48" s="111">
        <v>3</v>
      </c>
    </row>
    <row r="49" spans="1:4" ht="31.2" x14ac:dyDescent="0.25">
      <c r="A49" s="105" t="s">
        <v>524</v>
      </c>
      <c r="B49" s="111">
        <v>9</v>
      </c>
      <c r="C49" s="111">
        <v>7</v>
      </c>
      <c r="D49" s="140"/>
    </row>
    <row r="50" spans="1:4" ht="15.6" x14ac:dyDescent="0.25">
      <c r="A50" s="105" t="s">
        <v>343</v>
      </c>
      <c r="B50" s="111">
        <v>8</v>
      </c>
      <c r="C50" s="111">
        <v>3</v>
      </c>
    </row>
    <row r="51" spans="1:4" ht="15.6" x14ac:dyDescent="0.25">
      <c r="A51" s="105" t="s">
        <v>525</v>
      </c>
      <c r="B51" s="111">
        <v>8</v>
      </c>
      <c r="C51" s="111">
        <v>7</v>
      </c>
      <c r="D51" s="140"/>
    </row>
    <row r="52" spans="1:4" ht="15.6" x14ac:dyDescent="0.25">
      <c r="A52" s="105" t="s">
        <v>275</v>
      </c>
      <c r="B52" s="111">
        <v>8</v>
      </c>
      <c r="C52" s="111">
        <v>3</v>
      </c>
    </row>
    <row r="53" spans="1:4" ht="15.6" x14ac:dyDescent="0.25">
      <c r="A53" s="105" t="s">
        <v>408</v>
      </c>
      <c r="B53" s="111">
        <v>8</v>
      </c>
      <c r="C53" s="111">
        <v>2</v>
      </c>
      <c r="D53" s="140"/>
    </row>
    <row r="54" spans="1:4" ht="38.4" customHeight="1" x14ac:dyDescent="0.25">
      <c r="A54" s="348" t="s">
        <v>38</v>
      </c>
      <c r="B54" s="348"/>
      <c r="C54" s="348"/>
    </row>
    <row r="55" spans="1:4" ht="21.75" customHeight="1" x14ac:dyDescent="0.25">
      <c r="A55" s="104" t="s">
        <v>121</v>
      </c>
      <c r="B55" s="137">
        <v>21</v>
      </c>
      <c r="C55" s="137">
        <v>9</v>
      </c>
      <c r="D55" s="140"/>
    </row>
    <row r="56" spans="1:4" ht="21.75" customHeight="1" x14ac:dyDescent="0.25">
      <c r="A56" s="104" t="s">
        <v>350</v>
      </c>
      <c r="B56" s="111">
        <v>12</v>
      </c>
      <c r="C56" s="111">
        <v>2</v>
      </c>
    </row>
    <row r="57" spans="1:4" ht="21.75" customHeight="1" x14ac:dyDescent="0.25">
      <c r="A57" s="104" t="s">
        <v>147</v>
      </c>
      <c r="B57" s="111">
        <v>12</v>
      </c>
      <c r="C57" s="111">
        <v>9</v>
      </c>
      <c r="D57" s="140"/>
    </row>
    <row r="58" spans="1:4" ht="21.75" customHeight="1" x14ac:dyDescent="0.25">
      <c r="A58" s="104" t="s">
        <v>349</v>
      </c>
      <c r="B58" s="106">
        <v>9</v>
      </c>
      <c r="C58" s="106">
        <v>6</v>
      </c>
    </row>
    <row r="59" spans="1:4" ht="21.75" customHeight="1" x14ac:dyDescent="0.25">
      <c r="A59" s="104" t="s">
        <v>227</v>
      </c>
      <c r="B59" s="111">
        <v>8</v>
      </c>
      <c r="C59" s="111">
        <v>4</v>
      </c>
      <c r="D59" s="140"/>
    </row>
    <row r="60" spans="1:4" ht="35.25" customHeight="1" x14ac:dyDescent="0.25">
      <c r="A60" s="104" t="s">
        <v>150</v>
      </c>
      <c r="B60" s="111">
        <v>7</v>
      </c>
      <c r="C60" s="111">
        <v>3</v>
      </c>
    </row>
    <row r="61" spans="1:4" ht="31.2" x14ac:dyDescent="0.25">
      <c r="A61" s="104" t="s">
        <v>351</v>
      </c>
      <c r="B61" s="111">
        <v>7</v>
      </c>
      <c r="C61" s="111">
        <v>4</v>
      </c>
      <c r="D61" s="140"/>
    </row>
    <row r="62" spans="1:4" ht="24" customHeight="1" x14ac:dyDescent="0.25">
      <c r="A62" s="104" t="s">
        <v>278</v>
      </c>
      <c r="B62" s="111">
        <v>7</v>
      </c>
      <c r="C62" s="111">
        <v>5</v>
      </c>
    </row>
    <row r="63" spans="1:4" ht="20.399999999999999" customHeight="1" x14ac:dyDescent="0.25">
      <c r="A63" s="104" t="s">
        <v>409</v>
      </c>
      <c r="B63" s="111">
        <v>7</v>
      </c>
      <c r="C63" s="111">
        <v>1</v>
      </c>
      <c r="D63" s="140"/>
    </row>
    <row r="64" spans="1:4" ht="20.399999999999999" customHeight="1" x14ac:dyDescent="0.25">
      <c r="A64" s="104" t="s">
        <v>148</v>
      </c>
      <c r="B64" s="111">
        <v>6</v>
      </c>
      <c r="C64" s="111">
        <v>2</v>
      </c>
    </row>
    <row r="65" spans="1:5" ht="20.399999999999999" customHeight="1" x14ac:dyDescent="0.25">
      <c r="A65" s="104" t="s">
        <v>146</v>
      </c>
      <c r="B65" s="111">
        <v>6</v>
      </c>
      <c r="C65" s="111">
        <v>3</v>
      </c>
      <c r="D65" s="140"/>
    </row>
    <row r="66" spans="1:5" ht="20.399999999999999" customHeight="1" x14ac:dyDescent="0.25">
      <c r="A66" s="104" t="s">
        <v>277</v>
      </c>
      <c r="B66" s="111">
        <v>5</v>
      </c>
      <c r="C66" s="111">
        <v>1</v>
      </c>
      <c r="D66" s="140"/>
    </row>
    <row r="67" spans="1:5" ht="15.6" x14ac:dyDescent="0.25">
      <c r="A67" s="104" t="s">
        <v>115</v>
      </c>
      <c r="B67" s="111">
        <v>4</v>
      </c>
      <c r="C67" s="111">
        <v>3</v>
      </c>
    </row>
    <row r="68" spans="1:5" ht="21.75" customHeight="1" x14ac:dyDescent="0.25">
      <c r="A68" s="104" t="s">
        <v>382</v>
      </c>
      <c r="B68" s="111">
        <v>4</v>
      </c>
      <c r="C68" s="111">
        <v>2</v>
      </c>
      <c r="D68" s="140"/>
    </row>
    <row r="69" spans="1:5" ht="21.75" customHeight="1" x14ac:dyDescent="0.25">
      <c r="A69" s="104" t="s">
        <v>384</v>
      </c>
      <c r="B69" s="111">
        <v>4</v>
      </c>
      <c r="C69" s="111">
        <v>2</v>
      </c>
    </row>
    <row r="70" spans="1:5" ht="38.4" customHeight="1" x14ac:dyDescent="0.25">
      <c r="A70" s="348" t="s">
        <v>39</v>
      </c>
      <c r="B70" s="348"/>
      <c r="C70" s="348"/>
    </row>
    <row r="71" spans="1:5" ht="15.6" x14ac:dyDescent="0.25">
      <c r="A71" s="104" t="s">
        <v>105</v>
      </c>
      <c r="B71" s="111">
        <v>510</v>
      </c>
      <c r="C71" s="111">
        <v>216</v>
      </c>
      <c r="D71" s="140"/>
      <c r="E71" s="140"/>
    </row>
    <row r="72" spans="1:5" ht="15.6" x14ac:dyDescent="0.25">
      <c r="A72" s="104" t="s">
        <v>385</v>
      </c>
      <c r="B72" s="111">
        <v>180</v>
      </c>
      <c r="C72" s="111">
        <v>94</v>
      </c>
    </row>
    <row r="73" spans="1:5" ht="15.6" x14ac:dyDescent="0.25">
      <c r="A73" s="104" t="s">
        <v>104</v>
      </c>
      <c r="B73" s="111">
        <v>87</v>
      </c>
      <c r="C73" s="111">
        <v>38</v>
      </c>
      <c r="D73" s="140"/>
    </row>
    <row r="74" spans="1:5" ht="15.6" x14ac:dyDescent="0.25">
      <c r="A74" s="104" t="s">
        <v>100</v>
      </c>
      <c r="B74" s="111">
        <v>47</v>
      </c>
      <c r="C74" s="111">
        <v>17</v>
      </c>
    </row>
    <row r="75" spans="1:5" ht="15.6" x14ac:dyDescent="0.25">
      <c r="A75" s="104" t="s">
        <v>353</v>
      </c>
      <c r="B75" s="111">
        <v>36</v>
      </c>
      <c r="C75" s="111">
        <v>15</v>
      </c>
      <c r="D75" s="140"/>
    </row>
    <row r="76" spans="1:5" ht="15.6" x14ac:dyDescent="0.25">
      <c r="A76" s="104" t="s">
        <v>98</v>
      </c>
      <c r="B76" s="111">
        <v>32</v>
      </c>
      <c r="C76" s="111">
        <v>22</v>
      </c>
    </row>
    <row r="77" spans="1:5" ht="15.6" x14ac:dyDescent="0.25">
      <c r="A77" s="104" t="s">
        <v>125</v>
      </c>
      <c r="B77" s="111">
        <v>23</v>
      </c>
      <c r="C77" s="111">
        <v>9</v>
      </c>
      <c r="D77" s="140"/>
    </row>
    <row r="78" spans="1:5" ht="15.6" x14ac:dyDescent="0.25">
      <c r="A78" s="104" t="s">
        <v>355</v>
      </c>
      <c r="B78" s="111">
        <v>18</v>
      </c>
      <c r="C78" s="111">
        <v>3</v>
      </c>
    </row>
    <row r="79" spans="1:5" ht="15.6" x14ac:dyDescent="0.25">
      <c r="A79" s="104" t="s">
        <v>252</v>
      </c>
      <c r="B79" s="111">
        <v>14</v>
      </c>
      <c r="C79" s="111">
        <v>11</v>
      </c>
      <c r="D79" s="140"/>
    </row>
    <row r="80" spans="1:5" ht="31.2" x14ac:dyDescent="0.25">
      <c r="A80" s="104" t="s">
        <v>279</v>
      </c>
      <c r="B80" s="111">
        <v>13</v>
      </c>
      <c r="C80" s="111">
        <v>6</v>
      </c>
    </row>
    <row r="81" spans="1:4" ht="15.6" x14ac:dyDescent="0.25">
      <c r="A81" s="104" t="s">
        <v>410</v>
      </c>
      <c r="B81" s="111">
        <v>12</v>
      </c>
      <c r="C81" s="111">
        <v>5</v>
      </c>
      <c r="D81" s="140"/>
    </row>
    <row r="82" spans="1:4" ht="15.6" x14ac:dyDescent="0.25">
      <c r="A82" s="104" t="s">
        <v>280</v>
      </c>
      <c r="B82" s="111">
        <v>10</v>
      </c>
      <c r="C82" s="111">
        <v>4</v>
      </c>
      <c r="D82" s="140"/>
    </row>
    <row r="83" spans="1:4" ht="31.2" x14ac:dyDescent="0.25">
      <c r="A83" s="104" t="s">
        <v>411</v>
      </c>
      <c r="B83" s="111">
        <v>8</v>
      </c>
      <c r="C83" s="111">
        <v>4</v>
      </c>
    </row>
    <row r="84" spans="1:4" ht="15.6" x14ac:dyDescent="0.25">
      <c r="A84" s="104" t="s">
        <v>425</v>
      </c>
      <c r="B84" s="111">
        <v>7</v>
      </c>
      <c r="C84" s="111">
        <v>3</v>
      </c>
      <c r="D84" s="140"/>
    </row>
    <row r="85" spans="1:4" ht="15.6" x14ac:dyDescent="0.25">
      <c r="A85" s="104" t="s">
        <v>118</v>
      </c>
      <c r="B85" s="111">
        <v>6</v>
      </c>
      <c r="C85" s="111">
        <v>2</v>
      </c>
    </row>
    <row r="86" spans="1:4" ht="38.4" customHeight="1" x14ac:dyDescent="0.25">
      <c r="A86" s="348" t="s">
        <v>153</v>
      </c>
      <c r="B86" s="348"/>
      <c r="C86" s="348"/>
    </row>
    <row r="87" spans="1:4" ht="31.2" x14ac:dyDescent="0.25">
      <c r="A87" s="104" t="s">
        <v>357</v>
      </c>
      <c r="B87" s="111">
        <v>531</v>
      </c>
      <c r="C87" s="111">
        <v>78</v>
      </c>
      <c r="D87" s="140"/>
    </row>
    <row r="88" spans="1:4" ht="15.6" x14ac:dyDescent="0.25">
      <c r="A88" s="104" t="s">
        <v>154</v>
      </c>
      <c r="B88" s="111">
        <v>95</v>
      </c>
      <c r="C88" s="111">
        <v>29</v>
      </c>
    </row>
    <row r="89" spans="1:4" ht="15.6" x14ac:dyDescent="0.25">
      <c r="A89" s="104" t="s">
        <v>235</v>
      </c>
      <c r="B89" s="111">
        <v>79</v>
      </c>
      <c r="C89" s="111">
        <v>11</v>
      </c>
      <c r="D89" s="140"/>
    </row>
    <row r="90" spans="1:4" ht="15.6" x14ac:dyDescent="0.25">
      <c r="A90" s="104" t="s">
        <v>231</v>
      </c>
      <c r="B90" s="111">
        <v>28</v>
      </c>
      <c r="C90" s="111">
        <v>11</v>
      </c>
    </row>
    <row r="91" spans="1:4" ht="15.6" x14ac:dyDescent="0.25">
      <c r="A91" s="104" t="s">
        <v>233</v>
      </c>
      <c r="B91" s="111">
        <v>24</v>
      </c>
      <c r="C91" s="111">
        <v>10</v>
      </c>
      <c r="D91" s="140"/>
    </row>
    <row r="92" spans="1:4" ht="15.6" x14ac:dyDescent="0.25">
      <c r="A92" s="104" t="s">
        <v>358</v>
      </c>
      <c r="B92" s="111">
        <v>19</v>
      </c>
      <c r="C92" s="111">
        <v>3</v>
      </c>
    </row>
    <row r="93" spans="1:4" ht="15.6" x14ac:dyDescent="0.25">
      <c r="A93" s="104" t="s">
        <v>230</v>
      </c>
      <c r="B93" s="111">
        <v>13</v>
      </c>
      <c r="C93" s="111">
        <v>5</v>
      </c>
      <c r="D93" s="140"/>
    </row>
    <row r="94" spans="1:4" ht="46.8" x14ac:dyDescent="0.25">
      <c r="A94" s="104" t="s">
        <v>360</v>
      </c>
      <c r="B94" s="111">
        <v>13</v>
      </c>
      <c r="C94" s="111">
        <v>2</v>
      </c>
    </row>
    <row r="95" spans="1:4" ht="31.2" x14ac:dyDescent="0.25">
      <c r="A95" s="104" t="s">
        <v>389</v>
      </c>
      <c r="B95" s="111">
        <v>11</v>
      </c>
      <c r="C95" s="111">
        <v>4</v>
      </c>
      <c r="D95" s="140"/>
    </row>
    <row r="96" spans="1:4" ht="15.6" x14ac:dyDescent="0.25">
      <c r="A96" s="104" t="s">
        <v>387</v>
      </c>
      <c r="B96" s="111">
        <v>10</v>
      </c>
      <c r="C96" s="111">
        <v>9</v>
      </c>
    </row>
    <row r="97" spans="1:4" ht="31.2" x14ac:dyDescent="0.25">
      <c r="A97" s="104" t="s">
        <v>359</v>
      </c>
      <c r="B97" s="111">
        <v>10</v>
      </c>
      <c r="C97" s="111">
        <v>4</v>
      </c>
      <c r="D97" s="140"/>
    </row>
    <row r="98" spans="1:4" ht="15.6" x14ac:dyDescent="0.25">
      <c r="A98" s="104" t="s">
        <v>388</v>
      </c>
      <c r="B98" s="111">
        <v>7</v>
      </c>
      <c r="C98" s="111">
        <v>5</v>
      </c>
    </row>
    <row r="99" spans="1:4" ht="15.6" x14ac:dyDescent="0.25">
      <c r="A99" s="104" t="s">
        <v>236</v>
      </c>
      <c r="B99" s="111">
        <v>5</v>
      </c>
      <c r="C99" s="111">
        <v>2</v>
      </c>
      <c r="D99" s="140"/>
    </row>
    <row r="100" spans="1:4" ht="15.6" x14ac:dyDescent="0.25">
      <c r="A100" s="104" t="s">
        <v>232</v>
      </c>
      <c r="B100" s="111">
        <v>5</v>
      </c>
      <c r="C100" s="111">
        <v>0</v>
      </c>
    </row>
    <row r="101" spans="1:4" ht="15.6" x14ac:dyDescent="0.25">
      <c r="A101" s="104" t="s">
        <v>363</v>
      </c>
      <c r="B101" s="111">
        <v>4</v>
      </c>
      <c r="C101" s="111">
        <v>1</v>
      </c>
      <c r="D101" s="140"/>
    </row>
    <row r="102" spans="1:4" ht="38.4" customHeight="1" x14ac:dyDescent="0.25">
      <c r="A102" s="348" t="s">
        <v>41</v>
      </c>
      <c r="B102" s="348"/>
      <c r="C102" s="348"/>
    </row>
    <row r="103" spans="1:4" ht="15.6" x14ac:dyDescent="0.25">
      <c r="A103" s="104" t="s">
        <v>109</v>
      </c>
      <c r="B103" s="111">
        <v>121</v>
      </c>
      <c r="C103" s="111">
        <v>41</v>
      </c>
      <c r="D103" s="140"/>
    </row>
    <row r="104" spans="1:4" ht="15.6" x14ac:dyDescent="0.25">
      <c r="A104" s="104" t="s">
        <v>364</v>
      </c>
      <c r="B104" s="111">
        <v>83</v>
      </c>
      <c r="C104" s="111">
        <v>23</v>
      </c>
    </row>
    <row r="105" spans="1:4" ht="31.2" x14ac:dyDescent="0.25">
      <c r="A105" s="103" t="s">
        <v>114</v>
      </c>
      <c r="B105" s="111">
        <v>54</v>
      </c>
      <c r="C105" s="111">
        <v>21</v>
      </c>
      <c r="D105" s="140"/>
    </row>
    <row r="106" spans="1:4" ht="31.2" x14ac:dyDescent="0.25">
      <c r="A106" s="104" t="s">
        <v>365</v>
      </c>
      <c r="B106" s="111">
        <v>53</v>
      </c>
      <c r="C106" s="111">
        <v>14</v>
      </c>
    </row>
    <row r="107" spans="1:4" ht="31.2" x14ac:dyDescent="0.25">
      <c r="A107" s="104" t="s">
        <v>255</v>
      </c>
      <c r="B107" s="111">
        <v>53</v>
      </c>
      <c r="C107" s="111">
        <v>13</v>
      </c>
      <c r="D107" s="140"/>
    </row>
    <row r="108" spans="1:4" ht="31.2" x14ac:dyDescent="0.25">
      <c r="A108" s="104" t="s">
        <v>126</v>
      </c>
      <c r="B108" s="111">
        <v>51</v>
      </c>
      <c r="C108" s="111">
        <v>20</v>
      </c>
    </row>
    <row r="109" spans="1:4" ht="15.6" x14ac:dyDescent="0.25">
      <c r="A109" s="104" t="s">
        <v>123</v>
      </c>
      <c r="B109" s="111">
        <v>43</v>
      </c>
      <c r="C109" s="111">
        <v>22</v>
      </c>
      <c r="D109" s="140"/>
    </row>
    <row r="110" spans="1:4" ht="15.6" x14ac:dyDescent="0.25">
      <c r="A110" s="104" t="s">
        <v>240</v>
      </c>
      <c r="B110" s="111">
        <v>40</v>
      </c>
      <c r="C110" s="111">
        <v>9</v>
      </c>
    </row>
    <row r="111" spans="1:4" ht="15.6" x14ac:dyDescent="0.25">
      <c r="A111" s="104" t="s">
        <v>390</v>
      </c>
      <c r="B111" s="111">
        <v>25</v>
      </c>
      <c r="C111" s="111">
        <v>6</v>
      </c>
    </row>
    <row r="112" spans="1:4" ht="15.6" x14ac:dyDescent="0.25">
      <c r="A112" s="104" t="s">
        <v>366</v>
      </c>
      <c r="B112" s="111">
        <v>22</v>
      </c>
      <c r="C112" s="111">
        <v>7</v>
      </c>
      <c r="D112" s="140"/>
    </row>
    <row r="113" spans="1:4" ht="31.2" x14ac:dyDescent="0.25">
      <c r="A113" s="104" t="s">
        <v>412</v>
      </c>
      <c r="B113" s="111">
        <v>21</v>
      </c>
      <c r="C113" s="111">
        <v>9</v>
      </c>
    </row>
    <row r="114" spans="1:4" ht="15.6" x14ac:dyDescent="0.25">
      <c r="A114" s="104" t="s">
        <v>254</v>
      </c>
      <c r="B114" s="111">
        <v>19</v>
      </c>
      <c r="C114" s="111">
        <v>4</v>
      </c>
      <c r="D114" s="140"/>
    </row>
    <row r="115" spans="1:4" ht="15.6" x14ac:dyDescent="0.25">
      <c r="A115" s="104" t="s">
        <v>172</v>
      </c>
      <c r="B115" s="111">
        <v>18</v>
      </c>
      <c r="C115" s="111">
        <v>3</v>
      </c>
    </row>
    <row r="116" spans="1:4" ht="31.2" x14ac:dyDescent="0.25">
      <c r="A116" s="104" t="s">
        <v>528</v>
      </c>
      <c r="B116" s="111">
        <v>13</v>
      </c>
      <c r="C116" s="111">
        <v>4</v>
      </c>
      <c r="D116" s="140"/>
    </row>
    <row r="117" spans="1:4" ht="15.6" x14ac:dyDescent="0.25">
      <c r="A117" s="104" t="s">
        <v>426</v>
      </c>
      <c r="B117" s="111">
        <v>13</v>
      </c>
      <c r="C117" s="111">
        <v>3</v>
      </c>
    </row>
    <row r="118" spans="1:4" ht="63.75" customHeight="1" x14ac:dyDescent="0.25">
      <c r="A118" s="348" t="s">
        <v>42</v>
      </c>
      <c r="B118" s="348"/>
      <c r="C118" s="348"/>
    </row>
    <row r="119" spans="1:4" ht="46.8" x14ac:dyDescent="0.25">
      <c r="A119" s="104" t="s">
        <v>367</v>
      </c>
      <c r="B119" s="111">
        <v>962</v>
      </c>
      <c r="C119" s="111">
        <v>112</v>
      </c>
      <c r="D119" s="140"/>
    </row>
    <row r="120" spans="1:4" ht="15.6" x14ac:dyDescent="0.25">
      <c r="A120" s="104" t="s">
        <v>96</v>
      </c>
      <c r="B120" s="111">
        <v>912</v>
      </c>
      <c r="C120" s="111">
        <v>343</v>
      </c>
    </row>
    <row r="121" spans="1:4" ht="15.6" x14ac:dyDescent="0.25">
      <c r="A121" s="104" t="s">
        <v>107</v>
      </c>
      <c r="B121" s="111">
        <v>307</v>
      </c>
      <c r="C121" s="111">
        <v>36</v>
      </c>
      <c r="D121" s="140"/>
    </row>
    <row r="122" spans="1:4" ht="15.6" x14ac:dyDescent="0.25">
      <c r="A122" s="104" t="s">
        <v>102</v>
      </c>
      <c r="B122" s="111">
        <v>223</v>
      </c>
      <c r="C122" s="111">
        <v>197</v>
      </c>
    </row>
    <row r="123" spans="1:4" ht="31.2" x14ac:dyDescent="0.25">
      <c r="A123" s="104" t="s">
        <v>283</v>
      </c>
      <c r="B123" s="111">
        <v>177</v>
      </c>
      <c r="C123" s="111">
        <v>11</v>
      </c>
      <c r="D123" s="140"/>
    </row>
    <row r="124" spans="1:4" ht="15.6" x14ac:dyDescent="0.25">
      <c r="A124" s="104" t="s">
        <v>99</v>
      </c>
      <c r="B124" s="111">
        <v>85</v>
      </c>
      <c r="C124" s="111">
        <v>73</v>
      </c>
    </row>
    <row r="125" spans="1:4" ht="15.6" x14ac:dyDescent="0.25">
      <c r="A125" s="104" t="s">
        <v>369</v>
      </c>
      <c r="B125" s="111">
        <v>80</v>
      </c>
      <c r="C125" s="111">
        <v>18</v>
      </c>
      <c r="D125" s="140"/>
    </row>
    <row r="126" spans="1:4" ht="15.6" x14ac:dyDescent="0.25">
      <c r="A126" s="104" t="s">
        <v>124</v>
      </c>
      <c r="B126" s="111">
        <v>70</v>
      </c>
      <c r="C126" s="111">
        <v>40</v>
      </c>
    </row>
    <row r="127" spans="1:4" ht="15.6" x14ac:dyDescent="0.25">
      <c r="A127" s="104" t="s">
        <v>368</v>
      </c>
      <c r="B127" s="111">
        <v>57</v>
      </c>
      <c r="C127" s="111">
        <v>11</v>
      </c>
      <c r="D127" s="140"/>
    </row>
    <row r="128" spans="1:4" ht="15.6" x14ac:dyDescent="0.25">
      <c r="A128" s="104" t="s">
        <v>242</v>
      </c>
      <c r="B128" s="111">
        <v>46</v>
      </c>
      <c r="C128" s="111">
        <v>19</v>
      </c>
    </row>
    <row r="129" spans="1:4" ht="15.6" x14ac:dyDescent="0.25">
      <c r="A129" s="104" t="s">
        <v>391</v>
      </c>
      <c r="B129" s="111">
        <v>40</v>
      </c>
      <c r="C129" s="111">
        <v>17</v>
      </c>
      <c r="D129" s="140"/>
    </row>
    <row r="130" spans="1:4" ht="15.6" x14ac:dyDescent="0.25">
      <c r="A130" s="104" t="s">
        <v>157</v>
      </c>
      <c r="B130" s="111">
        <v>32</v>
      </c>
      <c r="C130" s="111">
        <v>12</v>
      </c>
    </row>
    <row r="131" spans="1:4" ht="15.6" x14ac:dyDescent="0.25">
      <c r="A131" s="104" t="s">
        <v>156</v>
      </c>
      <c r="B131" s="111">
        <v>30</v>
      </c>
      <c r="C131" s="111">
        <v>14</v>
      </c>
      <c r="D131" s="140"/>
    </row>
    <row r="132" spans="1:4" ht="31.2" x14ac:dyDescent="0.25">
      <c r="A132" s="104" t="s">
        <v>413</v>
      </c>
      <c r="B132" s="111">
        <v>28</v>
      </c>
      <c r="C132" s="111">
        <v>19</v>
      </c>
    </row>
    <row r="133" spans="1:4" ht="15.6" x14ac:dyDescent="0.25">
      <c r="A133" s="104" t="s">
        <v>256</v>
      </c>
      <c r="B133" s="111">
        <v>25</v>
      </c>
      <c r="C133" s="111">
        <v>12</v>
      </c>
      <c r="D133" s="140"/>
    </row>
    <row r="134" spans="1:4" ht="38.4" customHeight="1" x14ac:dyDescent="0.25">
      <c r="A134" s="348" t="s">
        <v>158</v>
      </c>
      <c r="B134" s="348"/>
      <c r="C134" s="348"/>
    </row>
    <row r="135" spans="1:4" ht="21" customHeight="1" x14ac:dyDescent="0.25">
      <c r="A135" s="104" t="s">
        <v>97</v>
      </c>
      <c r="B135" s="111">
        <v>589</v>
      </c>
      <c r="C135" s="111">
        <v>212</v>
      </c>
      <c r="D135" s="140"/>
    </row>
    <row r="136" spans="1:4" ht="21" customHeight="1" x14ac:dyDescent="0.25">
      <c r="A136" s="104" t="s">
        <v>110</v>
      </c>
      <c r="B136" s="111">
        <v>306</v>
      </c>
      <c r="C136" s="111">
        <v>174</v>
      </c>
    </row>
    <row r="137" spans="1:4" ht="21" customHeight="1" x14ac:dyDescent="0.25">
      <c r="A137" s="104" t="s">
        <v>108</v>
      </c>
      <c r="B137" s="111">
        <v>149</v>
      </c>
      <c r="C137" s="111">
        <v>64</v>
      </c>
      <c r="D137" s="140"/>
    </row>
    <row r="138" spans="1:4" ht="21" customHeight="1" x14ac:dyDescent="0.25">
      <c r="A138" s="104" t="s">
        <v>117</v>
      </c>
      <c r="B138" s="111">
        <v>69</v>
      </c>
      <c r="C138" s="111">
        <v>33</v>
      </c>
      <c r="D138" s="140"/>
    </row>
    <row r="139" spans="1:4" ht="21" customHeight="1" x14ac:dyDescent="0.25">
      <c r="A139" s="104" t="s">
        <v>128</v>
      </c>
      <c r="B139" s="111">
        <v>49</v>
      </c>
      <c r="C139" s="111">
        <v>20</v>
      </c>
    </row>
    <row r="140" spans="1:4" ht="21" customHeight="1" x14ac:dyDescent="0.25">
      <c r="A140" s="103" t="s">
        <v>127</v>
      </c>
      <c r="B140" s="111">
        <v>38</v>
      </c>
      <c r="C140" s="111">
        <v>20</v>
      </c>
      <c r="D140" s="140"/>
    </row>
    <row r="141" spans="1:4" ht="21" customHeight="1" x14ac:dyDescent="0.25">
      <c r="A141" s="104" t="s">
        <v>281</v>
      </c>
      <c r="B141" s="111">
        <v>33</v>
      </c>
      <c r="C141" s="111">
        <v>24</v>
      </c>
    </row>
    <row r="142" spans="1:4" ht="21" customHeight="1" x14ac:dyDescent="0.25">
      <c r="A142" s="104" t="s">
        <v>113</v>
      </c>
      <c r="B142" s="111">
        <v>27</v>
      </c>
      <c r="C142" s="111">
        <v>13</v>
      </c>
      <c r="D142" s="140"/>
    </row>
    <row r="143" spans="1:4" ht="21" customHeight="1" x14ac:dyDescent="0.25">
      <c r="A143" s="104" t="s">
        <v>112</v>
      </c>
      <c r="B143" s="111">
        <v>25</v>
      </c>
      <c r="C143" s="111">
        <v>12</v>
      </c>
    </row>
    <row r="144" spans="1:4" ht="21" customHeight="1" x14ac:dyDescent="0.25">
      <c r="A144" s="104" t="s">
        <v>258</v>
      </c>
      <c r="B144" s="111">
        <v>19</v>
      </c>
      <c r="C144" s="111">
        <v>9</v>
      </c>
      <c r="D144" s="140"/>
    </row>
    <row r="145" spans="1:4" ht="21" customHeight="1" x14ac:dyDescent="0.25">
      <c r="A145" s="104" t="s">
        <v>282</v>
      </c>
      <c r="B145" s="111">
        <v>7</v>
      </c>
      <c r="C145" s="111">
        <v>2</v>
      </c>
    </row>
    <row r="146" spans="1:4" ht="15.6" x14ac:dyDescent="0.25">
      <c r="A146" s="104" t="s">
        <v>101</v>
      </c>
      <c r="B146" s="111">
        <v>6</v>
      </c>
      <c r="C146" s="111">
        <v>1</v>
      </c>
      <c r="D146" s="140"/>
    </row>
    <row r="147" spans="1:4" ht="21" customHeight="1" x14ac:dyDescent="0.25">
      <c r="A147" s="104" t="s">
        <v>244</v>
      </c>
      <c r="B147" s="111">
        <v>4</v>
      </c>
      <c r="C147" s="111">
        <v>1</v>
      </c>
    </row>
    <row r="148" spans="1:4" ht="21" customHeight="1" x14ac:dyDescent="0.25">
      <c r="A148" s="104" t="s">
        <v>272</v>
      </c>
      <c r="B148" s="111">
        <v>4</v>
      </c>
      <c r="C148" s="111">
        <v>3</v>
      </c>
    </row>
    <row r="149" spans="1:4" ht="21" customHeight="1" x14ac:dyDescent="0.25">
      <c r="A149" s="104" t="s">
        <v>122</v>
      </c>
      <c r="B149" s="111">
        <v>3</v>
      </c>
      <c r="C149" s="111">
        <v>0</v>
      </c>
      <c r="D149" s="140"/>
    </row>
    <row r="150" spans="1:4" ht="15.6" x14ac:dyDescent="0.3">
      <c r="A150" s="91"/>
      <c r="B150" s="107"/>
      <c r="C150" s="107"/>
    </row>
  </sheetData>
  <mergeCells count="12">
    <mergeCell ref="A38:C38"/>
    <mergeCell ref="A2:C2"/>
    <mergeCell ref="A1:C1"/>
    <mergeCell ref="A3:C3"/>
    <mergeCell ref="A6:C6"/>
    <mergeCell ref="A22:C22"/>
    <mergeCell ref="A54:C54"/>
    <mergeCell ref="A134:C134"/>
    <mergeCell ref="A70:C70"/>
    <mergeCell ref="A86:C86"/>
    <mergeCell ref="A102:C102"/>
    <mergeCell ref="A118:C118"/>
  </mergeCells>
  <phoneticPr fontId="58" type="noConversion"/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7" max="16383" man="1"/>
    <brk id="69" max="16383" man="1"/>
    <brk id="101" max="16383" man="1"/>
    <brk id="133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31"/>
  <sheetViews>
    <sheetView view="pageBreakPreview" zoomScale="90" zoomScaleNormal="75" zoomScaleSheetLayoutView="90" workbookViewId="0">
      <selection activeCell="D10" sqref="D10"/>
    </sheetView>
  </sheetViews>
  <sheetFormatPr defaultColWidth="8.88671875" defaultRowHeight="13.2" x14ac:dyDescent="0.25"/>
  <cols>
    <col min="1" max="1" width="37.109375" style="45" customWidth="1"/>
    <col min="2" max="2" width="13.5546875" style="45" customWidth="1"/>
    <col min="3" max="3" width="16.109375" style="45" customWidth="1"/>
    <col min="4" max="4" width="15.5546875" style="45" customWidth="1"/>
    <col min="5" max="16384" width="8.88671875" style="45"/>
  </cols>
  <sheetData>
    <row r="1" spans="1:4" s="32" customFormat="1" ht="20.399999999999999" x14ac:dyDescent="0.35">
      <c r="A1" s="372" t="s">
        <v>81</v>
      </c>
      <c r="B1" s="372"/>
      <c r="C1" s="372"/>
      <c r="D1" s="372"/>
    </row>
    <row r="2" spans="1:4" s="32" customFormat="1" ht="20.399999999999999" x14ac:dyDescent="0.35">
      <c r="A2" s="372" t="s">
        <v>530</v>
      </c>
      <c r="B2" s="372"/>
      <c r="C2" s="372"/>
      <c r="D2" s="372"/>
    </row>
    <row r="3" spans="1:4" s="32" customFormat="1" ht="21" x14ac:dyDescent="0.4">
      <c r="A3" s="337" t="s">
        <v>44</v>
      </c>
      <c r="B3" s="337"/>
      <c r="C3" s="337"/>
      <c r="D3" s="337"/>
    </row>
    <row r="4" spans="1:4" s="35" customFormat="1" ht="12" customHeight="1" x14ac:dyDescent="0.2">
      <c r="A4" s="33"/>
      <c r="B4" s="33"/>
      <c r="C4" s="33"/>
      <c r="D4" s="33"/>
    </row>
    <row r="5" spans="1:4" s="35" customFormat="1" ht="20.25" customHeight="1" x14ac:dyDescent="0.2">
      <c r="A5" s="350"/>
      <c r="B5" s="373" t="s">
        <v>82</v>
      </c>
      <c r="C5" s="374" t="s">
        <v>83</v>
      </c>
      <c r="D5" s="375" t="s">
        <v>84</v>
      </c>
    </row>
    <row r="6" spans="1:4" s="35" customFormat="1" ht="43.5" customHeight="1" x14ac:dyDescent="0.2">
      <c r="A6" s="350"/>
      <c r="B6" s="373"/>
      <c r="C6" s="374"/>
      <c r="D6" s="375"/>
    </row>
    <row r="7" spans="1:4" s="84" customFormat="1" ht="34.5" customHeight="1" x14ac:dyDescent="0.3">
      <c r="A7" s="81" t="s">
        <v>47</v>
      </c>
      <c r="B7" s="82">
        <f>SUM(B10:B28)</f>
        <v>1990</v>
      </c>
      <c r="C7" s="82">
        <v>10614</v>
      </c>
      <c r="D7" s="83">
        <f>IF(B7=0,"",ROUND(C7/B7,0))</f>
        <v>5</v>
      </c>
    </row>
    <row r="8" spans="1:4" s="39" customFormat="1" ht="24.75" customHeight="1" x14ac:dyDescent="0.3">
      <c r="A8" s="85" t="s">
        <v>76</v>
      </c>
      <c r="B8" s="86" t="s">
        <v>85</v>
      </c>
      <c r="C8" s="309">
        <f>SUM(C10:C28)</f>
        <v>9067</v>
      </c>
      <c r="D8" s="83"/>
    </row>
    <row r="9" spans="1:4" s="87" customFormat="1" ht="23.1" customHeight="1" x14ac:dyDescent="0.3">
      <c r="A9" s="72" t="s">
        <v>77</v>
      </c>
      <c r="B9" s="264"/>
      <c r="C9" s="266"/>
      <c r="D9" s="265"/>
    </row>
    <row r="10" spans="1:4" ht="34.5" customHeight="1" x14ac:dyDescent="0.25">
      <c r="A10" s="42" t="s">
        <v>14</v>
      </c>
      <c r="B10" s="257">
        <v>363</v>
      </c>
      <c r="C10" s="257">
        <v>1561</v>
      </c>
      <c r="D10" s="83">
        <f t="shared" ref="D10:D28" si="0">IF(B10=0,"",ROUND(C10/B10,0))</f>
        <v>4</v>
      </c>
    </row>
    <row r="11" spans="1:4" ht="35.25" customHeight="1" x14ac:dyDescent="0.25">
      <c r="A11" s="42" t="s">
        <v>15</v>
      </c>
      <c r="B11" s="257">
        <v>2</v>
      </c>
      <c r="C11" s="257">
        <v>7</v>
      </c>
      <c r="D11" s="83">
        <f t="shared" si="0"/>
        <v>4</v>
      </c>
    </row>
    <row r="12" spans="1:4" s="48" customFormat="1" ht="20.25" customHeight="1" x14ac:dyDescent="0.3">
      <c r="A12" s="42" t="s">
        <v>16</v>
      </c>
      <c r="B12" s="257">
        <v>268</v>
      </c>
      <c r="C12" s="257">
        <v>798</v>
      </c>
      <c r="D12" s="83">
        <f t="shared" si="0"/>
        <v>3</v>
      </c>
    </row>
    <row r="13" spans="1:4" ht="36" customHeight="1" x14ac:dyDescent="0.25">
      <c r="A13" s="42" t="s">
        <v>17</v>
      </c>
      <c r="B13" s="257">
        <v>79</v>
      </c>
      <c r="C13" s="257">
        <v>159</v>
      </c>
      <c r="D13" s="83">
        <f t="shared" si="0"/>
        <v>2</v>
      </c>
    </row>
    <row r="14" spans="1:4" ht="39.75" customHeight="1" x14ac:dyDescent="0.25">
      <c r="A14" s="42" t="s">
        <v>18</v>
      </c>
      <c r="B14" s="257">
        <v>49</v>
      </c>
      <c r="C14" s="257">
        <v>170</v>
      </c>
      <c r="D14" s="83">
        <f t="shared" si="0"/>
        <v>3</v>
      </c>
    </row>
    <row r="15" spans="1:4" ht="19.5" customHeight="1" x14ac:dyDescent="0.25">
      <c r="A15" s="42" t="s">
        <v>19</v>
      </c>
      <c r="B15" s="257">
        <v>59</v>
      </c>
      <c r="C15" s="257">
        <v>161</v>
      </c>
      <c r="D15" s="83">
        <f t="shared" si="0"/>
        <v>3</v>
      </c>
    </row>
    <row r="16" spans="1:4" ht="37.35" customHeight="1" x14ac:dyDescent="0.25">
      <c r="A16" s="42" t="s">
        <v>20</v>
      </c>
      <c r="B16" s="257">
        <v>256</v>
      </c>
      <c r="C16" s="257">
        <v>1450</v>
      </c>
      <c r="D16" s="83">
        <f t="shared" si="0"/>
        <v>6</v>
      </c>
    </row>
    <row r="17" spans="1:4" ht="33.6" customHeight="1" x14ac:dyDescent="0.25">
      <c r="A17" s="42" t="s">
        <v>21</v>
      </c>
      <c r="B17" s="257">
        <v>158</v>
      </c>
      <c r="C17" s="257">
        <v>594</v>
      </c>
      <c r="D17" s="83">
        <f t="shared" si="0"/>
        <v>4</v>
      </c>
    </row>
    <row r="18" spans="1:4" ht="36.6" customHeight="1" x14ac:dyDescent="0.25">
      <c r="A18" s="42" t="s">
        <v>22</v>
      </c>
      <c r="B18" s="257">
        <v>141</v>
      </c>
      <c r="C18" s="257">
        <v>238</v>
      </c>
      <c r="D18" s="83">
        <f t="shared" si="0"/>
        <v>2</v>
      </c>
    </row>
    <row r="19" spans="1:4" ht="24" customHeight="1" x14ac:dyDescent="0.25">
      <c r="A19" s="42" t="s">
        <v>23</v>
      </c>
      <c r="B19" s="257">
        <v>6</v>
      </c>
      <c r="C19" s="257">
        <v>121</v>
      </c>
      <c r="D19" s="83">
        <f t="shared" si="0"/>
        <v>20</v>
      </c>
    </row>
    <row r="20" spans="1:4" ht="24.75" customHeight="1" x14ac:dyDescent="0.25">
      <c r="A20" s="42" t="s">
        <v>24</v>
      </c>
      <c r="B20" s="257">
        <v>11</v>
      </c>
      <c r="C20" s="257">
        <v>208</v>
      </c>
      <c r="D20" s="83">
        <f t="shared" si="0"/>
        <v>19</v>
      </c>
    </row>
    <row r="21" spans="1:4" ht="26.25" customHeight="1" x14ac:dyDescent="0.25">
      <c r="A21" s="42" t="s">
        <v>25</v>
      </c>
      <c r="B21" s="257">
        <v>21</v>
      </c>
      <c r="C21" s="257">
        <v>116</v>
      </c>
      <c r="D21" s="83">
        <f t="shared" si="0"/>
        <v>6</v>
      </c>
    </row>
    <row r="22" spans="1:4" ht="31.35" customHeight="1" x14ac:dyDescent="0.25">
      <c r="A22" s="42" t="s">
        <v>26</v>
      </c>
      <c r="B22" s="257">
        <v>47</v>
      </c>
      <c r="C22" s="257">
        <v>234</v>
      </c>
      <c r="D22" s="83">
        <f t="shared" si="0"/>
        <v>5</v>
      </c>
    </row>
    <row r="23" spans="1:4" ht="35.25" customHeight="1" x14ac:dyDescent="0.25">
      <c r="A23" s="42" t="s">
        <v>27</v>
      </c>
      <c r="B23" s="257">
        <v>29</v>
      </c>
      <c r="C23" s="257">
        <v>197</v>
      </c>
      <c r="D23" s="83">
        <f t="shared" si="0"/>
        <v>7</v>
      </c>
    </row>
    <row r="24" spans="1:4" ht="38.25" customHeight="1" x14ac:dyDescent="0.25">
      <c r="A24" s="42" t="s">
        <v>28</v>
      </c>
      <c r="B24" s="257">
        <v>105</v>
      </c>
      <c r="C24" s="257">
        <v>2005</v>
      </c>
      <c r="D24" s="83">
        <f t="shared" si="0"/>
        <v>19</v>
      </c>
    </row>
    <row r="25" spans="1:4" ht="29.4" customHeight="1" x14ac:dyDescent="0.25">
      <c r="A25" s="42" t="s">
        <v>29</v>
      </c>
      <c r="B25" s="257">
        <v>97</v>
      </c>
      <c r="C25" s="257">
        <v>419</v>
      </c>
      <c r="D25" s="83">
        <f t="shared" si="0"/>
        <v>4</v>
      </c>
    </row>
    <row r="26" spans="1:4" ht="30.75" customHeight="1" x14ac:dyDescent="0.25">
      <c r="A26" s="42" t="s">
        <v>30</v>
      </c>
      <c r="B26" s="257">
        <v>270</v>
      </c>
      <c r="C26" s="257">
        <v>468</v>
      </c>
      <c r="D26" s="83">
        <f t="shared" si="0"/>
        <v>2</v>
      </c>
    </row>
    <row r="27" spans="1:4" ht="30.75" customHeight="1" x14ac:dyDescent="0.25">
      <c r="A27" s="42" t="s">
        <v>31</v>
      </c>
      <c r="B27" s="257">
        <v>21</v>
      </c>
      <c r="C27" s="257">
        <v>99</v>
      </c>
      <c r="D27" s="83">
        <f t="shared" si="0"/>
        <v>5</v>
      </c>
    </row>
    <row r="28" spans="1:4" ht="27.6" customHeight="1" x14ac:dyDescent="0.25">
      <c r="A28" s="42" t="s">
        <v>32</v>
      </c>
      <c r="B28" s="257">
        <v>8</v>
      </c>
      <c r="C28" s="257">
        <v>62</v>
      </c>
      <c r="D28" s="83">
        <f t="shared" si="0"/>
        <v>8</v>
      </c>
    </row>
    <row r="29" spans="1:4" ht="21.75" customHeight="1" x14ac:dyDescent="0.25">
      <c r="A29" s="371"/>
      <c r="B29" s="371"/>
      <c r="C29" s="49"/>
      <c r="D29" s="49"/>
    </row>
    <row r="30" spans="1:4" x14ac:dyDescent="0.25">
      <c r="A30" s="49"/>
      <c r="B30" s="49"/>
      <c r="C30" s="49"/>
      <c r="D30" s="49"/>
    </row>
    <row r="31" spans="1:4" x14ac:dyDescent="0.25">
      <c r="A31" s="49"/>
      <c r="B31" s="49"/>
      <c r="C31" s="49"/>
      <c r="D31" s="49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honeticPr fontId="58" type="noConversion"/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D31"/>
  <sheetViews>
    <sheetView view="pageBreakPreview" zoomScale="90" zoomScaleNormal="75" zoomScaleSheetLayoutView="90" workbookViewId="0">
      <selection activeCell="D7" sqref="D7"/>
    </sheetView>
  </sheetViews>
  <sheetFormatPr defaultColWidth="8.88671875" defaultRowHeight="13.2" x14ac:dyDescent="0.25"/>
  <cols>
    <col min="1" max="1" width="51.5546875" style="45" customWidth="1"/>
    <col min="2" max="2" width="13.5546875" style="45" customWidth="1"/>
    <col min="3" max="3" width="16.109375" style="45" customWidth="1"/>
    <col min="4" max="4" width="15.5546875" style="45" customWidth="1"/>
    <col min="5" max="16384" width="8.88671875" style="45"/>
  </cols>
  <sheetData>
    <row r="1" spans="1:4" s="32" customFormat="1" ht="20.399999999999999" x14ac:dyDescent="0.35">
      <c r="A1" s="372" t="s">
        <v>81</v>
      </c>
      <c r="B1" s="372"/>
      <c r="C1" s="372"/>
      <c r="D1" s="372"/>
    </row>
    <row r="2" spans="1:4" s="32" customFormat="1" ht="20.399999999999999" x14ac:dyDescent="0.35">
      <c r="A2" s="372" t="s">
        <v>530</v>
      </c>
      <c r="B2" s="372"/>
      <c r="C2" s="372"/>
      <c r="D2" s="372"/>
    </row>
    <row r="3" spans="1:4" s="32" customFormat="1" ht="18" x14ac:dyDescent="0.35">
      <c r="A3" s="349" t="s">
        <v>48</v>
      </c>
      <c r="B3" s="349"/>
      <c r="C3" s="349"/>
      <c r="D3" s="349"/>
    </row>
    <row r="4" spans="1:4" s="35" customFormat="1" ht="12" customHeight="1" x14ac:dyDescent="0.2">
      <c r="A4" s="33"/>
      <c r="B4" s="33"/>
      <c r="C4" s="33"/>
      <c r="D4" s="33"/>
    </row>
    <row r="5" spans="1:4" s="35" customFormat="1" ht="20.25" customHeight="1" x14ac:dyDescent="0.2">
      <c r="A5" s="350"/>
      <c r="B5" s="373" t="s">
        <v>82</v>
      </c>
      <c r="C5" s="374" t="s">
        <v>83</v>
      </c>
      <c r="D5" s="375" t="s">
        <v>84</v>
      </c>
    </row>
    <row r="6" spans="1:4" s="35" customFormat="1" ht="43.5" customHeight="1" x14ac:dyDescent="0.2">
      <c r="A6" s="350"/>
      <c r="B6" s="373"/>
      <c r="C6" s="374"/>
      <c r="D6" s="375"/>
    </row>
    <row r="7" spans="1:4" s="84" customFormat="1" ht="34.5" customHeight="1" x14ac:dyDescent="0.3">
      <c r="A7" s="51" t="s">
        <v>16</v>
      </c>
      <c r="B7" s="69">
        <v>215</v>
      </c>
      <c r="C7" s="69">
        <v>859</v>
      </c>
      <c r="D7" s="83">
        <f t="shared" ref="D7:D31" si="0">IF(B7=0,"",ROUND(C7/B7,0))</f>
        <v>4</v>
      </c>
    </row>
    <row r="8" spans="1:4" ht="19.350000000000001" customHeight="1" x14ac:dyDescent="0.25">
      <c r="A8" s="42" t="s">
        <v>49</v>
      </c>
      <c r="B8" s="257">
        <v>96</v>
      </c>
      <c r="C8" s="257">
        <v>393</v>
      </c>
      <c r="D8" s="83">
        <f t="shared" si="0"/>
        <v>4</v>
      </c>
    </row>
    <row r="9" spans="1:4" ht="19.350000000000001" customHeight="1" x14ac:dyDescent="0.25">
      <c r="A9" s="42" t="s">
        <v>50</v>
      </c>
      <c r="B9" s="257">
        <v>5</v>
      </c>
      <c r="C9" s="257">
        <v>55</v>
      </c>
      <c r="D9" s="83">
        <f t="shared" si="0"/>
        <v>11</v>
      </c>
    </row>
    <row r="10" spans="1:4" s="48" customFormat="1" ht="19.350000000000001" customHeight="1" x14ac:dyDescent="0.3">
      <c r="A10" s="42" t="s">
        <v>51</v>
      </c>
      <c r="B10" s="257">
        <v>0</v>
      </c>
      <c r="C10" s="257">
        <v>0</v>
      </c>
      <c r="D10" s="83" t="str">
        <f t="shared" si="0"/>
        <v/>
      </c>
    </row>
    <row r="11" spans="1:4" ht="19.350000000000001" customHeight="1" x14ac:dyDescent="0.25">
      <c r="A11" s="42" t="s">
        <v>52</v>
      </c>
      <c r="B11" s="257">
        <v>0</v>
      </c>
      <c r="C11" s="257">
        <v>2</v>
      </c>
      <c r="D11" s="83" t="str">
        <f t="shared" si="0"/>
        <v/>
      </c>
    </row>
    <row r="12" spans="1:4" ht="19.350000000000001" customHeight="1" x14ac:dyDescent="0.25">
      <c r="A12" s="42" t="s">
        <v>53</v>
      </c>
      <c r="B12" s="257">
        <v>23</v>
      </c>
      <c r="C12" s="257">
        <v>31</v>
      </c>
      <c r="D12" s="83">
        <f t="shared" si="0"/>
        <v>1</v>
      </c>
    </row>
    <row r="13" spans="1:4" ht="31.2" x14ac:dyDescent="0.25">
      <c r="A13" s="42" t="s">
        <v>54</v>
      </c>
      <c r="B13" s="257">
        <v>19</v>
      </c>
      <c r="C13" s="257">
        <v>13</v>
      </c>
      <c r="D13" s="83">
        <f t="shared" si="0"/>
        <v>1</v>
      </c>
    </row>
    <row r="14" spans="1:4" ht="46.35" customHeight="1" x14ac:dyDescent="0.25">
      <c r="A14" s="42" t="s">
        <v>55</v>
      </c>
      <c r="B14" s="257">
        <v>1</v>
      </c>
      <c r="C14" s="257">
        <v>6</v>
      </c>
      <c r="D14" s="83">
        <f t="shared" si="0"/>
        <v>6</v>
      </c>
    </row>
    <row r="15" spans="1:4" ht="17.399999999999999" x14ac:dyDescent="0.25">
      <c r="A15" s="42" t="s">
        <v>56</v>
      </c>
      <c r="B15" s="257">
        <v>4</v>
      </c>
      <c r="C15" s="257">
        <v>15</v>
      </c>
      <c r="D15" s="83">
        <f t="shared" si="0"/>
        <v>4</v>
      </c>
    </row>
    <row r="16" spans="1:4" ht="31.2" x14ac:dyDescent="0.25">
      <c r="A16" s="42" t="s">
        <v>57</v>
      </c>
      <c r="B16" s="257">
        <v>0</v>
      </c>
      <c r="C16" s="257">
        <v>4</v>
      </c>
      <c r="D16" s="83" t="str">
        <f t="shared" si="0"/>
        <v/>
      </c>
    </row>
    <row r="17" spans="1:4" ht="31.2" x14ac:dyDescent="0.25">
      <c r="A17" s="42" t="s">
        <v>58</v>
      </c>
      <c r="B17" s="257">
        <v>0</v>
      </c>
      <c r="C17" s="257">
        <v>0</v>
      </c>
      <c r="D17" s="83" t="str">
        <f t="shared" si="0"/>
        <v/>
      </c>
    </row>
    <row r="18" spans="1:4" ht="19.350000000000001" customHeight="1" x14ac:dyDescent="0.25">
      <c r="A18" s="42" t="s">
        <v>59</v>
      </c>
      <c r="B18" s="257">
        <v>6</v>
      </c>
      <c r="C18" s="257">
        <v>8</v>
      </c>
      <c r="D18" s="83">
        <f t="shared" si="0"/>
        <v>1</v>
      </c>
    </row>
    <row r="19" spans="1:4" ht="31.2" x14ac:dyDescent="0.25">
      <c r="A19" s="42" t="s">
        <v>60</v>
      </c>
      <c r="B19" s="257">
        <v>1</v>
      </c>
      <c r="C19" s="257">
        <v>14</v>
      </c>
      <c r="D19" s="83">
        <f t="shared" si="0"/>
        <v>14</v>
      </c>
    </row>
    <row r="20" spans="1:4" ht="19.350000000000001" customHeight="1" x14ac:dyDescent="0.25">
      <c r="A20" s="42" t="s">
        <v>61</v>
      </c>
      <c r="B20" s="257">
        <v>3</v>
      </c>
      <c r="C20" s="257">
        <v>10</v>
      </c>
      <c r="D20" s="83">
        <f t="shared" si="0"/>
        <v>3</v>
      </c>
    </row>
    <row r="21" spans="1:4" ht="19.350000000000001" customHeight="1" x14ac:dyDescent="0.25">
      <c r="A21" s="42" t="s">
        <v>62</v>
      </c>
      <c r="B21" s="257">
        <v>3</v>
      </c>
      <c r="C21" s="257">
        <v>44</v>
      </c>
      <c r="D21" s="83">
        <f t="shared" si="0"/>
        <v>15</v>
      </c>
    </row>
    <row r="22" spans="1:4" ht="19.350000000000001" customHeight="1" x14ac:dyDescent="0.25">
      <c r="A22" s="42" t="s">
        <v>63</v>
      </c>
      <c r="B22" s="257">
        <v>8</v>
      </c>
      <c r="C22" s="257">
        <v>9</v>
      </c>
      <c r="D22" s="83">
        <f t="shared" si="0"/>
        <v>1</v>
      </c>
    </row>
    <row r="23" spans="1:4" ht="31.2" x14ac:dyDescent="0.25">
      <c r="A23" s="42" t="s">
        <v>64</v>
      </c>
      <c r="B23" s="257">
        <v>12</v>
      </c>
      <c r="C23" s="257">
        <v>32</v>
      </c>
      <c r="D23" s="83">
        <f t="shared" si="0"/>
        <v>3</v>
      </c>
    </row>
    <row r="24" spans="1:4" ht="31.2" x14ac:dyDescent="0.25">
      <c r="A24" s="42" t="s">
        <v>65</v>
      </c>
      <c r="B24" s="257">
        <v>1</v>
      </c>
      <c r="C24" s="257">
        <v>2</v>
      </c>
      <c r="D24" s="83">
        <f t="shared" si="0"/>
        <v>2</v>
      </c>
    </row>
    <row r="25" spans="1:4" ht="19.350000000000001" customHeight="1" x14ac:dyDescent="0.25">
      <c r="A25" s="42" t="s">
        <v>66</v>
      </c>
      <c r="B25" s="257">
        <v>10</v>
      </c>
      <c r="C25" s="257">
        <v>88</v>
      </c>
      <c r="D25" s="83">
        <f t="shared" si="0"/>
        <v>9</v>
      </c>
    </row>
    <row r="26" spans="1:4" ht="19.350000000000001" customHeight="1" x14ac:dyDescent="0.25">
      <c r="A26" s="42" t="s">
        <v>67</v>
      </c>
      <c r="B26" s="257">
        <v>20</v>
      </c>
      <c r="C26" s="257">
        <v>25</v>
      </c>
      <c r="D26" s="83">
        <f t="shared" si="0"/>
        <v>1</v>
      </c>
    </row>
    <row r="27" spans="1:4" ht="31.2" x14ac:dyDescent="0.25">
      <c r="A27" s="42" t="s">
        <v>68</v>
      </c>
      <c r="B27" s="257">
        <v>0</v>
      </c>
      <c r="C27" s="257">
        <v>4</v>
      </c>
      <c r="D27" s="83" t="str">
        <f t="shared" si="0"/>
        <v/>
      </c>
    </row>
    <row r="28" spans="1:4" ht="23.4" customHeight="1" x14ac:dyDescent="0.25">
      <c r="A28" s="42" t="s">
        <v>69</v>
      </c>
      <c r="B28" s="257">
        <v>46</v>
      </c>
      <c r="C28" s="257">
        <v>14</v>
      </c>
      <c r="D28" s="83">
        <f t="shared" si="0"/>
        <v>0</v>
      </c>
    </row>
    <row r="29" spans="1:4" ht="23.4" customHeight="1" x14ac:dyDescent="0.25">
      <c r="A29" s="42" t="s">
        <v>70</v>
      </c>
      <c r="B29" s="257">
        <v>2</v>
      </c>
      <c r="C29" s="257">
        <v>10</v>
      </c>
      <c r="D29" s="83">
        <f t="shared" si="0"/>
        <v>5</v>
      </c>
    </row>
    <row r="30" spans="1:4" ht="23.4" customHeight="1" x14ac:dyDescent="0.25">
      <c r="A30" s="42" t="s">
        <v>71</v>
      </c>
      <c r="B30" s="257">
        <v>0</v>
      </c>
      <c r="C30" s="257">
        <v>2</v>
      </c>
      <c r="D30" s="83" t="str">
        <f t="shared" si="0"/>
        <v/>
      </c>
    </row>
    <row r="31" spans="1:4" ht="23.4" customHeight="1" x14ac:dyDescent="0.25">
      <c r="A31" s="42" t="s">
        <v>72</v>
      </c>
      <c r="B31" s="257">
        <v>8</v>
      </c>
      <c r="C31" s="257">
        <v>17</v>
      </c>
      <c r="D31" s="83">
        <f t="shared" si="0"/>
        <v>2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58" type="noConversion"/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G23"/>
  <sheetViews>
    <sheetView tabSelected="1" view="pageBreakPreview" zoomScale="90" zoomScaleNormal="75" zoomScaleSheetLayoutView="90" workbookViewId="0">
      <selection activeCell="C7" sqref="C7"/>
    </sheetView>
  </sheetViews>
  <sheetFormatPr defaultColWidth="8.88671875" defaultRowHeight="13.2" x14ac:dyDescent="0.25"/>
  <cols>
    <col min="1" max="1" width="56.88671875" style="45" customWidth="1"/>
    <col min="2" max="2" width="24" style="45" customWidth="1"/>
    <col min="3" max="3" width="23.44140625" style="45" customWidth="1"/>
    <col min="4" max="4" width="21.5546875" style="45" customWidth="1"/>
    <col min="5" max="16384" width="8.88671875" style="45"/>
  </cols>
  <sheetData>
    <row r="1" spans="1:7" ht="20.399999999999999" x14ac:dyDescent="0.35">
      <c r="A1" s="372" t="s">
        <v>81</v>
      </c>
      <c r="B1" s="372"/>
      <c r="C1" s="372"/>
      <c r="D1" s="372"/>
    </row>
    <row r="2" spans="1:7" s="32" customFormat="1" ht="20.399999999999999" x14ac:dyDescent="0.35">
      <c r="A2" s="372" t="s">
        <v>530</v>
      </c>
      <c r="B2" s="372"/>
      <c r="C2" s="372"/>
      <c r="D2" s="372"/>
    </row>
    <row r="3" spans="1:7" s="32" customFormat="1" ht="19.5" customHeight="1" x14ac:dyDescent="0.4">
      <c r="A3" s="349" t="s">
        <v>33</v>
      </c>
      <c r="B3" s="349"/>
      <c r="C3" s="349"/>
      <c r="D3" s="349"/>
      <c r="E3" s="88"/>
      <c r="F3" s="88"/>
      <c r="G3" s="88"/>
    </row>
    <row r="4" spans="1:7" s="32" customFormat="1" ht="12.75" customHeight="1" x14ac:dyDescent="0.4">
      <c r="A4" s="248"/>
      <c r="B4" s="248"/>
      <c r="C4" s="248"/>
      <c r="D4" s="248"/>
    </row>
    <row r="5" spans="1:7" s="35" customFormat="1" ht="25.5" customHeight="1" x14ac:dyDescent="0.2">
      <c r="A5" s="350"/>
      <c r="B5" s="374" t="s">
        <v>82</v>
      </c>
      <c r="C5" s="374" t="s">
        <v>86</v>
      </c>
      <c r="D5" s="374" t="s">
        <v>87</v>
      </c>
    </row>
    <row r="6" spans="1:7" s="35" customFormat="1" ht="48.6" customHeight="1" x14ac:dyDescent="0.2">
      <c r="A6" s="350"/>
      <c r="B6" s="374"/>
      <c r="C6" s="374"/>
      <c r="D6" s="374"/>
    </row>
    <row r="7" spans="1:7" s="56" customFormat="1" ht="42" customHeight="1" x14ac:dyDescent="0.3">
      <c r="A7" s="54" t="s">
        <v>47</v>
      </c>
      <c r="B7" s="55">
        <f>SUM(B9:B17)</f>
        <v>1990</v>
      </c>
      <c r="C7" s="55">
        <f>SUM(C9:C17)</f>
        <v>10614</v>
      </c>
      <c r="D7" s="55">
        <f>IF(B7=0,"",ROUND(C7/B7,0))</f>
        <v>5</v>
      </c>
    </row>
    <row r="8" spans="1:7" s="56" customFormat="1" ht="18" x14ac:dyDescent="0.3">
      <c r="A8" s="58" t="s">
        <v>34</v>
      </c>
      <c r="B8" s="59"/>
      <c r="C8" s="59"/>
      <c r="D8" s="55"/>
    </row>
    <row r="9" spans="1:7" ht="42" customHeight="1" x14ac:dyDescent="0.25">
      <c r="A9" s="60" t="s">
        <v>35</v>
      </c>
      <c r="B9" s="61">
        <v>110</v>
      </c>
      <c r="C9" s="61">
        <v>1549</v>
      </c>
      <c r="D9" s="121">
        <f t="shared" ref="D9:D17" si="0">IF(B9=0,"",ROUND(C9/B9,0))</f>
        <v>14</v>
      </c>
    </row>
    <row r="10" spans="1:7" ht="26.1" customHeight="1" x14ac:dyDescent="0.25">
      <c r="A10" s="60" t="s">
        <v>36</v>
      </c>
      <c r="B10" s="61">
        <v>280</v>
      </c>
      <c r="C10" s="61">
        <v>1158</v>
      </c>
      <c r="D10" s="121">
        <f t="shared" si="0"/>
        <v>4</v>
      </c>
    </row>
    <row r="11" spans="1:7" s="48" customFormat="1" ht="26.1" customHeight="1" x14ac:dyDescent="0.3">
      <c r="A11" s="60" t="s">
        <v>37</v>
      </c>
      <c r="B11" s="61">
        <v>270</v>
      </c>
      <c r="C11" s="61">
        <v>1121</v>
      </c>
      <c r="D11" s="121">
        <f t="shared" si="0"/>
        <v>4</v>
      </c>
    </row>
    <row r="12" spans="1:7" ht="26.1" customHeight="1" x14ac:dyDescent="0.25">
      <c r="A12" s="60" t="s">
        <v>38</v>
      </c>
      <c r="B12" s="61">
        <v>72</v>
      </c>
      <c r="C12" s="61">
        <v>683</v>
      </c>
      <c r="D12" s="121">
        <f t="shared" si="0"/>
        <v>9</v>
      </c>
    </row>
    <row r="13" spans="1:7" ht="26.1" customHeight="1" x14ac:dyDescent="0.25">
      <c r="A13" s="60" t="s">
        <v>39</v>
      </c>
      <c r="B13" s="61">
        <v>335</v>
      </c>
      <c r="C13" s="61">
        <v>1911</v>
      </c>
      <c r="D13" s="121">
        <f t="shared" si="0"/>
        <v>6</v>
      </c>
    </row>
    <row r="14" spans="1:7" ht="42" customHeight="1" x14ac:dyDescent="0.25">
      <c r="A14" s="60" t="s">
        <v>40</v>
      </c>
      <c r="B14" s="61">
        <v>72</v>
      </c>
      <c r="C14" s="61">
        <v>514</v>
      </c>
      <c r="D14" s="121">
        <f t="shared" si="0"/>
        <v>7</v>
      </c>
    </row>
    <row r="15" spans="1:7" ht="34.35" customHeight="1" x14ac:dyDescent="0.25">
      <c r="A15" s="60" t="s">
        <v>41</v>
      </c>
      <c r="B15" s="61">
        <v>293</v>
      </c>
      <c r="C15" s="61">
        <v>611</v>
      </c>
      <c r="D15" s="121">
        <f t="shared" si="0"/>
        <v>2</v>
      </c>
      <c r="E15" s="47"/>
    </row>
    <row r="16" spans="1:7" ht="62.1" customHeight="1" x14ac:dyDescent="0.25">
      <c r="A16" s="60" t="s">
        <v>42</v>
      </c>
      <c r="B16" s="61">
        <v>317</v>
      </c>
      <c r="C16" s="61">
        <v>1336</v>
      </c>
      <c r="D16" s="121">
        <f t="shared" si="0"/>
        <v>4</v>
      </c>
      <c r="E16" s="47"/>
    </row>
    <row r="17" spans="1:5" ht="30.6" customHeight="1" x14ac:dyDescent="0.25">
      <c r="A17" s="60" t="s">
        <v>73</v>
      </c>
      <c r="B17" s="61">
        <v>241</v>
      </c>
      <c r="C17" s="61">
        <v>1731</v>
      </c>
      <c r="D17" s="121">
        <f t="shared" si="0"/>
        <v>7</v>
      </c>
      <c r="E17" s="47"/>
    </row>
    <row r="18" spans="1:5" x14ac:dyDescent="0.25">
      <c r="A18" s="49"/>
      <c r="B18" s="49"/>
      <c r="C18" s="49"/>
      <c r="D18" s="89"/>
      <c r="E18" s="47"/>
    </row>
    <row r="19" spans="1:5" x14ac:dyDescent="0.25">
      <c r="A19" s="49"/>
      <c r="B19" s="49"/>
      <c r="C19" s="49"/>
      <c r="E19" s="47"/>
    </row>
    <row r="20" spans="1:5" x14ac:dyDescent="0.25">
      <c r="E20" s="47"/>
    </row>
    <row r="21" spans="1:5" x14ac:dyDescent="0.25">
      <c r="E21" s="47"/>
    </row>
    <row r="22" spans="1:5" x14ac:dyDescent="0.25">
      <c r="E22" s="47"/>
    </row>
    <row r="23" spans="1:5" x14ac:dyDescent="0.25">
      <c r="E23" s="47"/>
    </row>
  </sheetData>
  <mergeCells count="7">
    <mergeCell ref="A1:D1"/>
    <mergeCell ref="A2:D2"/>
    <mergeCell ref="A3:D3"/>
    <mergeCell ref="A5:A6"/>
    <mergeCell ref="B5:B6"/>
    <mergeCell ref="C5:C6"/>
    <mergeCell ref="D5:D6"/>
  </mergeCells>
  <phoneticPr fontId="58" type="noConversion"/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O29"/>
  <sheetViews>
    <sheetView view="pageBreakPreview" zoomScale="80" zoomScaleSheetLayoutView="80" workbookViewId="0">
      <selection activeCell="D30" sqref="D30"/>
    </sheetView>
  </sheetViews>
  <sheetFormatPr defaultColWidth="9.109375" defaultRowHeight="13.2" x14ac:dyDescent="0.25"/>
  <cols>
    <col min="1" max="1" width="70.5546875" style="155" customWidth="1"/>
    <col min="2" max="2" width="12.109375" style="155" customWidth="1"/>
    <col min="3" max="3" width="11.109375" style="172" customWidth="1"/>
    <col min="4" max="4" width="8.5546875" style="155" customWidth="1"/>
    <col min="5" max="5" width="14.88671875" style="155" customWidth="1"/>
    <col min="6" max="6" width="7.5546875" style="155" customWidth="1"/>
    <col min="7" max="16384" width="9.109375" style="155"/>
  </cols>
  <sheetData>
    <row r="1" spans="1:15" ht="45" customHeight="1" x14ac:dyDescent="0.5">
      <c r="A1" s="376" t="s">
        <v>314</v>
      </c>
      <c r="B1" s="376"/>
      <c r="C1" s="376"/>
      <c r="D1" s="376"/>
      <c r="E1" s="376"/>
      <c r="F1" s="154"/>
      <c r="G1" s="154"/>
    </row>
    <row r="2" spans="1:15" ht="36" customHeight="1" x14ac:dyDescent="0.25">
      <c r="A2" s="377" t="s">
        <v>531</v>
      </c>
      <c r="B2" s="377"/>
      <c r="C2" s="377"/>
      <c r="D2" s="377"/>
      <c r="E2" s="377"/>
    </row>
    <row r="3" spans="1:15" ht="18" customHeight="1" x14ac:dyDescent="0.25">
      <c r="A3" s="378" t="s">
        <v>173</v>
      </c>
      <c r="B3" s="380" t="s">
        <v>174</v>
      </c>
      <c r="C3" s="380" t="s">
        <v>175</v>
      </c>
      <c r="D3" s="382" t="s">
        <v>176</v>
      </c>
      <c r="E3" s="383"/>
    </row>
    <row r="4" spans="1:15" ht="28.5" customHeight="1" x14ac:dyDescent="0.25">
      <c r="A4" s="379"/>
      <c r="B4" s="381"/>
      <c r="C4" s="381"/>
      <c r="D4" s="156" t="s">
        <v>0</v>
      </c>
      <c r="E4" s="157" t="s">
        <v>316</v>
      </c>
    </row>
    <row r="5" spans="1:15" ht="34.5" customHeight="1" x14ac:dyDescent="0.3">
      <c r="A5" s="158" t="s">
        <v>317</v>
      </c>
      <c r="B5" s="287">
        <v>31064</v>
      </c>
      <c r="C5" s="287">
        <v>31042</v>
      </c>
      <c r="D5" s="288">
        <f t="shared" ref="D5:D19" si="0">IF(B5=0,"",ROUND(C5/B5*100,1))</f>
        <v>99.9</v>
      </c>
      <c r="E5" s="289">
        <f>C5-B5</f>
        <v>-22</v>
      </c>
      <c r="F5" s="159"/>
      <c r="H5" s="239"/>
      <c r="I5" s="239"/>
      <c r="N5" s="241"/>
      <c r="O5" s="241"/>
    </row>
    <row r="6" spans="1:15" ht="27" customHeight="1" x14ac:dyDescent="0.3">
      <c r="A6" s="235" t="s">
        <v>318</v>
      </c>
      <c r="B6" s="290">
        <v>20944</v>
      </c>
      <c r="C6" s="290">
        <v>23300</v>
      </c>
      <c r="D6" s="288">
        <f t="shared" si="0"/>
        <v>111.2</v>
      </c>
      <c r="E6" s="289">
        <f t="shared" ref="E6:E19" si="1">C6-B6</f>
        <v>2356</v>
      </c>
      <c r="F6" s="159"/>
      <c r="H6" s="239"/>
      <c r="I6" s="239"/>
      <c r="N6" s="241"/>
      <c r="O6" s="241"/>
    </row>
    <row r="7" spans="1:15" ht="44.25" customHeight="1" x14ac:dyDescent="0.3">
      <c r="A7" s="160" t="s">
        <v>319</v>
      </c>
      <c r="B7" s="291">
        <v>8025</v>
      </c>
      <c r="C7" s="292">
        <v>6522</v>
      </c>
      <c r="D7" s="293">
        <f t="shared" si="0"/>
        <v>81.3</v>
      </c>
      <c r="E7" s="294">
        <f t="shared" si="1"/>
        <v>-1503</v>
      </c>
      <c r="F7" s="159"/>
      <c r="H7" s="239"/>
      <c r="I7" s="239"/>
      <c r="N7" s="241"/>
      <c r="O7" s="241"/>
    </row>
    <row r="8" spans="1:15" ht="34.5" customHeight="1" x14ac:dyDescent="0.3">
      <c r="A8" s="236" t="s">
        <v>320</v>
      </c>
      <c r="B8" s="291">
        <v>4986</v>
      </c>
      <c r="C8" s="291">
        <v>6295</v>
      </c>
      <c r="D8" s="293">
        <f t="shared" si="0"/>
        <v>126.3</v>
      </c>
      <c r="E8" s="294">
        <f t="shared" si="1"/>
        <v>1309</v>
      </c>
      <c r="F8" s="159"/>
      <c r="H8" s="239"/>
      <c r="I8" s="239"/>
      <c r="N8" s="241"/>
      <c r="O8" s="241"/>
    </row>
    <row r="9" spans="1:15" ht="40.5" customHeight="1" x14ac:dyDescent="0.3">
      <c r="A9" s="161" t="s">
        <v>177</v>
      </c>
      <c r="B9" s="295">
        <v>9</v>
      </c>
      <c r="C9" s="295">
        <v>6</v>
      </c>
      <c r="D9" s="296">
        <f t="shared" si="0"/>
        <v>66.7</v>
      </c>
      <c r="E9" s="297">
        <f t="shared" si="1"/>
        <v>-3</v>
      </c>
      <c r="F9" s="159"/>
      <c r="H9" s="239"/>
      <c r="I9" s="239"/>
      <c r="K9" s="239"/>
      <c r="L9" s="239"/>
      <c r="N9" s="241"/>
      <c r="O9" s="241"/>
    </row>
    <row r="10" spans="1:15" ht="38.25" customHeight="1" x14ac:dyDescent="0.3">
      <c r="A10" s="162" t="s">
        <v>178</v>
      </c>
      <c r="B10" s="298">
        <v>152</v>
      </c>
      <c r="C10" s="298">
        <v>24</v>
      </c>
      <c r="D10" s="299">
        <f t="shared" si="0"/>
        <v>15.8</v>
      </c>
      <c r="E10" s="298">
        <f t="shared" si="1"/>
        <v>-128</v>
      </c>
      <c r="F10" s="159"/>
      <c r="H10" s="239"/>
      <c r="I10" s="239"/>
      <c r="K10" s="239"/>
      <c r="L10" s="239"/>
      <c r="N10" s="241"/>
      <c r="O10" s="241"/>
    </row>
    <row r="11" spans="1:15" ht="31.5" customHeight="1" x14ac:dyDescent="0.3">
      <c r="A11" s="163" t="s">
        <v>321</v>
      </c>
      <c r="B11" s="300">
        <v>1838</v>
      </c>
      <c r="C11" s="300">
        <v>2009</v>
      </c>
      <c r="D11" s="301">
        <f t="shared" si="0"/>
        <v>109.3</v>
      </c>
      <c r="E11" s="302">
        <f t="shared" si="1"/>
        <v>171</v>
      </c>
      <c r="F11" s="159"/>
      <c r="H11" s="239"/>
      <c r="I11" s="239"/>
      <c r="N11" s="241"/>
      <c r="O11" s="241"/>
    </row>
    <row r="12" spans="1:15" ht="23.25" customHeight="1" x14ac:dyDescent="0.3">
      <c r="A12" s="237" t="s">
        <v>322</v>
      </c>
      <c r="B12" s="291">
        <v>1655</v>
      </c>
      <c r="C12" s="291">
        <v>1936</v>
      </c>
      <c r="D12" s="293">
        <f t="shared" si="0"/>
        <v>117</v>
      </c>
      <c r="E12" s="294">
        <f t="shared" si="1"/>
        <v>281</v>
      </c>
      <c r="F12" s="159"/>
      <c r="H12" s="239"/>
      <c r="I12" s="239"/>
      <c r="N12" s="241"/>
      <c r="O12" s="241"/>
    </row>
    <row r="13" spans="1:15" ht="29.25" customHeight="1" x14ac:dyDescent="0.3">
      <c r="A13" s="165" t="s">
        <v>179</v>
      </c>
      <c r="B13" s="300">
        <v>1</v>
      </c>
      <c r="C13" s="300">
        <v>2</v>
      </c>
      <c r="D13" s="293">
        <f t="shared" si="0"/>
        <v>200</v>
      </c>
      <c r="E13" s="294">
        <f t="shared" si="1"/>
        <v>1</v>
      </c>
      <c r="F13" s="159"/>
      <c r="H13" s="239"/>
      <c r="I13" s="239"/>
      <c r="K13" s="239"/>
      <c r="L13" s="239"/>
      <c r="N13" s="241"/>
      <c r="O13" s="241"/>
    </row>
    <row r="14" spans="1:15" ht="45.75" customHeight="1" x14ac:dyDescent="0.3">
      <c r="A14" s="160" t="s">
        <v>323</v>
      </c>
      <c r="B14" s="291">
        <v>1538</v>
      </c>
      <c r="C14" s="291">
        <v>867</v>
      </c>
      <c r="D14" s="293">
        <f t="shared" si="0"/>
        <v>56.4</v>
      </c>
      <c r="E14" s="294">
        <f t="shared" si="1"/>
        <v>-671</v>
      </c>
      <c r="F14" s="159"/>
      <c r="H14" s="239"/>
      <c r="I14" s="239"/>
      <c r="N14" s="241"/>
      <c r="O14" s="241"/>
    </row>
    <row r="15" spans="1:15" ht="45.75" customHeight="1" x14ac:dyDescent="0.3">
      <c r="A15" s="163" t="s">
        <v>324</v>
      </c>
      <c r="B15" s="300">
        <v>26648</v>
      </c>
      <c r="C15" s="300">
        <v>21341</v>
      </c>
      <c r="D15" s="301">
        <f t="shared" si="0"/>
        <v>80.099999999999994</v>
      </c>
      <c r="E15" s="302">
        <f t="shared" si="1"/>
        <v>-5307</v>
      </c>
      <c r="F15" s="159"/>
      <c r="N15" s="241"/>
      <c r="O15" s="241"/>
    </row>
    <row r="16" spans="1:15" ht="33.75" customHeight="1" x14ac:dyDescent="0.3">
      <c r="A16" s="166" t="s">
        <v>325</v>
      </c>
      <c r="B16" s="307">
        <v>14841</v>
      </c>
      <c r="C16" s="307">
        <v>18921</v>
      </c>
      <c r="D16" s="301">
        <f t="shared" si="0"/>
        <v>127.5</v>
      </c>
      <c r="E16" s="302">
        <f t="shared" si="1"/>
        <v>4080</v>
      </c>
      <c r="F16" s="159"/>
      <c r="N16" s="241"/>
      <c r="O16" s="241"/>
    </row>
    <row r="17" spans="1:15" ht="28.5" customHeight="1" x14ac:dyDescent="0.3">
      <c r="A17" s="163" t="s">
        <v>326</v>
      </c>
      <c r="B17" s="300">
        <v>18054</v>
      </c>
      <c r="C17" s="300">
        <v>21064</v>
      </c>
      <c r="D17" s="303">
        <f t="shared" si="0"/>
        <v>116.7</v>
      </c>
      <c r="E17" s="302">
        <f t="shared" si="1"/>
        <v>3010</v>
      </c>
      <c r="F17" s="159"/>
      <c r="H17" s="239"/>
      <c r="I17" s="239"/>
      <c r="N17" s="241"/>
      <c r="O17" s="241"/>
    </row>
    <row r="18" spans="1:15" ht="47.25" customHeight="1" x14ac:dyDescent="0.3">
      <c r="A18" s="167" t="s">
        <v>327</v>
      </c>
      <c r="B18" s="300">
        <v>2449</v>
      </c>
      <c r="C18" s="300">
        <v>2244</v>
      </c>
      <c r="D18" s="303">
        <f t="shared" si="0"/>
        <v>91.6</v>
      </c>
      <c r="E18" s="302">
        <f t="shared" si="1"/>
        <v>-205</v>
      </c>
      <c r="F18" s="159"/>
      <c r="H18" s="239"/>
      <c r="I18" s="239"/>
      <c r="N18" s="241"/>
      <c r="O18" s="241"/>
    </row>
    <row r="19" spans="1:15" ht="28.5" customHeight="1" x14ac:dyDescent="0.3">
      <c r="A19" s="168" t="s">
        <v>328</v>
      </c>
      <c r="B19" s="290">
        <v>9598</v>
      </c>
      <c r="C19" s="290">
        <v>9234</v>
      </c>
      <c r="D19" s="293">
        <f t="shared" si="0"/>
        <v>96.2</v>
      </c>
      <c r="E19" s="294">
        <f t="shared" si="1"/>
        <v>-364</v>
      </c>
      <c r="F19" s="159"/>
      <c r="H19" s="239"/>
      <c r="I19" s="239"/>
      <c r="N19" s="241"/>
      <c r="O19" s="241"/>
    </row>
    <row r="20" spans="1:15" ht="24" customHeight="1" x14ac:dyDescent="0.3">
      <c r="A20" s="384" t="s">
        <v>180</v>
      </c>
      <c r="B20" s="385"/>
      <c r="C20" s="385"/>
      <c r="D20" s="385"/>
      <c r="E20" s="386"/>
      <c r="F20" s="159"/>
      <c r="N20" s="241"/>
      <c r="O20" s="241"/>
    </row>
    <row r="21" spans="1:15" ht="21" customHeight="1" x14ac:dyDescent="0.3">
      <c r="A21" s="387"/>
      <c r="B21" s="388"/>
      <c r="C21" s="388"/>
      <c r="D21" s="388"/>
      <c r="E21" s="389"/>
      <c r="F21" s="159"/>
      <c r="N21" s="241"/>
      <c r="O21" s="241"/>
    </row>
    <row r="22" spans="1:15" ht="21.75" customHeight="1" x14ac:dyDescent="0.3">
      <c r="A22" s="378" t="s">
        <v>173</v>
      </c>
      <c r="B22" s="392" t="s">
        <v>532</v>
      </c>
      <c r="C22" s="392" t="s">
        <v>533</v>
      </c>
      <c r="D22" s="382" t="s">
        <v>176</v>
      </c>
      <c r="E22" s="383"/>
      <c r="F22" s="159"/>
      <c r="N22" s="241"/>
      <c r="O22" s="241"/>
    </row>
    <row r="23" spans="1:15" ht="28.5" customHeight="1" x14ac:dyDescent="0.3">
      <c r="A23" s="379"/>
      <c r="B23" s="393"/>
      <c r="C23" s="393"/>
      <c r="D23" s="156" t="s">
        <v>0</v>
      </c>
      <c r="E23" s="157" t="s">
        <v>329</v>
      </c>
      <c r="F23" s="159"/>
      <c r="N23" s="241"/>
      <c r="O23" s="241"/>
    </row>
    <row r="24" spans="1:15" ht="33.75" customHeight="1" x14ac:dyDescent="0.3">
      <c r="A24" s="169" t="s">
        <v>317</v>
      </c>
      <c r="B24" s="292">
        <v>20312</v>
      </c>
      <c r="C24" s="292">
        <v>17847</v>
      </c>
      <c r="D24" s="293">
        <f>IF(B24=0,"",ROUND(C24/B24*100,1))</f>
        <v>87.9</v>
      </c>
      <c r="E24" s="294">
        <f>C24-B24</f>
        <v>-2465</v>
      </c>
      <c r="F24" s="159"/>
      <c r="H24" s="239"/>
      <c r="I24" s="239"/>
      <c r="N24" s="241"/>
      <c r="O24" s="241"/>
    </row>
    <row r="25" spans="1:15" ht="27.75" customHeight="1" x14ac:dyDescent="0.3">
      <c r="A25" s="238" t="s">
        <v>330</v>
      </c>
      <c r="B25" s="291">
        <v>13325</v>
      </c>
      <c r="C25" s="291">
        <v>10614</v>
      </c>
      <c r="D25" s="293">
        <f>IF(B25=0,"",ROUND(C25/B25*100,1))</f>
        <v>79.7</v>
      </c>
      <c r="E25" s="294">
        <f>C25-B25</f>
        <v>-2711</v>
      </c>
      <c r="F25" s="159"/>
      <c r="H25" s="239"/>
      <c r="I25" s="239"/>
      <c r="N25" s="241"/>
      <c r="O25" s="241"/>
    </row>
    <row r="26" spans="1:15" ht="30.75" customHeight="1" x14ac:dyDescent="0.3">
      <c r="A26" s="160" t="s">
        <v>326</v>
      </c>
      <c r="B26" s="291">
        <v>10833</v>
      </c>
      <c r="C26" s="291">
        <v>8743</v>
      </c>
      <c r="D26" s="293">
        <f>IF(B26=0,"",ROUND(C26/B26*100,1))</f>
        <v>80.7</v>
      </c>
      <c r="E26" s="294">
        <f>C26-B26</f>
        <v>-2090</v>
      </c>
      <c r="F26" s="159"/>
      <c r="H26" s="239"/>
      <c r="I26" s="239"/>
      <c r="N26" s="241"/>
      <c r="O26" s="241"/>
    </row>
    <row r="27" spans="1:15" ht="30.75" customHeight="1" x14ac:dyDescent="0.3">
      <c r="A27" s="170" t="s">
        <v>331</v>
      </c>
      <c r="B27" s="304">
        <v>1436</v>
      </c>
      <c r="C27" s="304">
        <v>1990</v>
      </c>
      <c r="D27" s="293">
        <f>IF(B27=0,"",ROUND(C27/B27*100,1))</f>
        <v>138.6</v>
      </c>
      <c r="E27" s="305">
        <f>C27-B27</f>
        <v>554</v>
      </c>
      <c r="F27" s="159"/>
      <c r="G27" s="171"/>
      <c r="H27" s="239"/>
      <c r="I27" s="239"/>
      <c r="N27" s="241"/>
      <c r="O27" s="241"/>
    </row>
    <row r="28" spans="1:15" ht="42.75" customHeight="1" x14ac:dyDescent="0.3">
      <c r="A28" s="234" t="s">
        <v>181</v>
      </c>
      <c r="B28" s="304">
        <v>5602</v>
      </c>
      <c r="C28" s="304">
        <v>7247.49</v>
      </c>
      <c r="D28" s="293">
        <f>IF(B28=0,"",ROUND(C28/B28*100,1))</f>
        <v>129.4</v>
      </c>
      <c r="E28" s="306" t="s">
        <v>534</v>
      </c>
      <c r="F28" s="159"/>
      <c r="H28" s="239"/>
      <c r="I28" s="239"/>
      <c r="N28" s="241"/>
      <c r="O28" s="241"/>
    </row>
    <row r="29" spans="1:15" ht="34.5" customHeight="1" x14ac:dyDescent="0.25">
      <c r="A29" s="164" t="s">
        <v>182</v>
      </c>
      <c r="B29" s="291">
        <v>9</v>
      </c>
      <c r="C29" s="291">
        <v>5</v>
      </c>
      <c r="D29" s="390" t="s">
        <v>535</v>
      </c>
      <c r="E29" s="391"/>
      <c r="H29" s="240"/>
      <c r="I29" s="240"/>
    </row>
  </sheetData>
  <mergeCells count="12">
    <mergeCell ref="A20:E21"/>
    <mergeCell ref="D29:E29"/>
    <mergeCell ref="A22:A23"/>
    <mergeCell ref="B22:B23"/>
    <mergeCell ref="C22:C23"/>
    <mergeCell ref="D22:E22"/>
    <mergeCell ref="A1:E1"/>
    <mergeCell ref="A2:E2"/>
    <mergeCell ref="A3:A4"/>
    <mergeCell ref="B3:B4"/>
    <mergeCell ref="C3:C4"/>
    <mergeCell ref="D3:E3"/>
  </mergeCells>
  <phoneticPr fontId="58" type="noConversion"/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BX140"/>
  <sheetViews>
    <sheetView view="pageBreakPreview" topLeftCell="AK1" zoomScale="80" zoomScaleNormal="75" zoomScaleSheetLayoutView="80" workbookViewId="0">
      <selection activeCell="BR9" sqref="BR9:BX29"/>
    </sheetView>
  </sheetViews>
  <sheetFormatPr defaultColWidth="9.109375" defaultRowHeight="13.2" x14ac:dyDescent="0.25"/>
  <cols>
    <col min="1" max="1" width="18.5546875" style="179" customWidth="1"/>
    <col min="2" max="2" width="10.5546875" style="179" customWidth="1"/>
    <col min="3" max="3" width="10" style="179" customWidth="1"/>
    <col min="4" max="4" width="7.5546875" style="179" customWidth="1"/>
    <col min="5" max="5" width="9" style="179" customWidth="1"/>
    <col min="6" max="7" width="10.5546875" style="179" customWidth="1"/>
    <col min="8" max="8" width="8.44140625" style="179" customWidth="1"/>
    <col min="9" max="9" width="9.109375" style="179"/>
    <col min="10" max="11" width="10.5546875" style="179" customWidth="1"/>
    <col min="12" max="12" width="8.44140625" style="179" customWidth="1"/>
    <col min="13" max="13" width="9.44140625" style="179" bestFit="1" customWidth="1"/>
    <col min="14" max="15" width="9.5546875" style="179" customWidth="1"/>
    <col min="16" max="16" width="7.44140625" style="179" customWidth="1"/>
    <col min="17" max="17" width="8.44140625" style="179" customWidth="1"/>
    <col min="18" max="19" width="6.5546875" style="179" customWidth="1"/>
    <col min="20" max="20" width="7.88671875" style="179" customWidth="1"/>
    <col min="21" max="21" width="7.109375" style="179" customWidth="1"/>
    <col min="22" max="23" width="8" style="179" customWidth="1"/>
    <col min="24" max="25" width="7.88671875" style="179" customWidth="1"/>
    <col min="26" max="27" width="7" style="179" customWidth="1"/>
    <col min="28" max="28" width="8.5546875" style="179" customWidth="1"/>
    <col min="29" max="29" width="7.88671875" style="179" customWidth="1"/>
    <col min="30" max="31" width="8.88671875" style="179" customWidth="1"/>
    <col min="32" max="32" width="7.109375" style="179" customWidth="1"/>
    <col min="33" max="33" width="9.44140625" style="179" customWidth="1"/>
    <col min="34" max="35" width="8.109375" style="179" customWidth="1"/>
    <col min="36" max="36" width="10.109375" style="179" customWidth="1"/>
    <col min="37" max="37" width="8.109375" style="179" customWidth="1"/>
    <col min="38" max="40" width="8.88671875" style="179" customWidth="1"/>
    <col min="41" max="41" width="9.44140625" style="179" customWidth="1"/>
    <col min="42" max="43" width="12.44140625" style="179" customWidth="1"/>
    <col min="44" max="44" width="7.109375" style="179" customWidth="1"/>
    <col min="45" max="46" width="10.44140625" style="179" customWidth="1"/>
    <col min="47" max="47" width="9.5546875" style="179" customWidth="1"/>
    <col min="48" max="48" width="8.5546875" style="179" customWidth="1"/>
    <col min="49" max="49" width="8" style="179" customWidth="1"/>
    <col min="50" max="51" width="10.5546875" style="179" customWidth="1"/>
    <col min="52" max="52" width="8" style="179" customWidth="1"/>
    <col min="53" max="53" width="10.109375" style="179" customWidth="1"/>
    <col min="54" max="55" width="11" style="179" customWidth="1"/>
    <col min="56" max="56" width="6.5546875" style="179" customWidth="1"/>
    <col min="57" max="57" width="8.88671875" style="179" customWidth="1"/>
    <col min="58" max="59" width="8.44140625" style="179" customWidth="1"/>
    <col min="60" max="60" width="7" style="179" customWidth="1"/>
    <col min="61" max="62" width="8.5546875" style="179" customWidth="1"/>
    <col min="63" max="63" width="8.44140625" style="179" customWidth="1"/>
    <col min="64" max="64" width="6.5546875" style="179" customWidth="1"/>
    <col min="65" max="66" width="8.44140625" style="179" customWidth="1"/>
    <col min="67" max="67" width="7.5546875" style="179" customWidth="1"/>
    <col min="68" max="68" width="6.44140625" style="179" customWidth="1"/>
    <col min="69" max="69" width="7.44140625" style="179" customWidth="1"/>
    <col min="70" max="71" width="7.5546875" style="179" customWidth="1"/>
    <col min="72" max="72" width="7.109375" style="179" customWidth="1"/>
    <col min="73" max="73" width="6.109375" style="179" customWidth="1"/>
    <col min="74" max="75" width="5.5546875" style="179" customWidth="1"/>
    <col min="76" max="76" width="4.88671875" style="179" customWidth="1"/>
    <col min="77" max="16384" width="9.109375" style="179"/>
  </cols>
  <sheetData>
    <row r="1" spans="1:76" ht="24.75" customHeight="1" x14ac:dyDescent="0.4">
      <c r="A1" s="173"/>
      <c r="B1" s="408" t="s">
        <v>315</v>
      </c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174"/>
      <c r="O1" s="174"/>
      <c r="P1" s="174"/>
      <c r="Q1" s="229"/>
      <c r="R1" s="175"/>
      <c r="S1" s="175"/>
      <c r="T1" s="175"/>
      <c r="U1" s="175"/>
      <c r="V1" s="175"/>
      <c r="W1" s="175"/>
      <c r="X1" s="175"/>
      <c r="Y1" s="176"/>
      <c r="Z1" s="177"/>
      <c r="AA1" s="177"/>
      <c r="AB1" s="177"/>
      <c r="AC1" s="177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178"/>
      <c r="AQ1" s="178"/>
      <c r="AT1" s="255"/>
      <c r="AU1" s="255"/>
      <c r="AV1" s="255"/>
      <c r="AW1" s="255"/>
      <c r="AX1" s="255"/>
      <c r="AY1" s="255"/>
      <c r="AZ1" s="255"/>
      <c r="BB1" s="255"/>
      <c r="BC1" s="255"/>
      <c r="BD1" s="255"/>
      <c r="BE1" s="255"/>
      <c r="BF1" s="180"/>
      <c r="BH1" s="180"/>
      <c r="BI1" s="180"/>
      <c r="BK1" s="178"/>
      <c r="BN1" s="178"/>
      <c r="BO1" s="178"/>
      <c r="BP1" s="178"/>
      <c r="BQ1" s="178"/>
      <c r="BR1" s="407"/>
      <c r="BS1" s="407"/>
      <c r="BT1" s="407"/>
      <c r="BU1" s="407"/>
      <c r="BV1" s="407"/>
      <c r="BW1" s="407"/>
      <c r="BX1" s="407"/>
    </row>
    <row r="2" spans="1:76" ht="24.75" customHeight="1" x14ac:dyDescent="0.4">
      <c r="A2" s="181"/>
      <c r="B2" s="409" t="s">
        <v>536</v>
      </c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182"/>
      <c r="O2" s="182"/>
      <c r="P2" s="182"/>
      <c r="Q2" s="183"/>
      <c r="R2" s="184"/>
      <c r="S2" s="184"/>
      <c r="T2" s="184"/>
      <c r="U2" s="184"/>
      <c r="V2" s="184"/>
      <c r="W2" s="184"/>
      <c r="X2" s="184"/>
      <c r="Y2" s="185"/>
      <c r="Z2" s="186"/>
      <c r="AA2" s="186"/>
      <c r="AB2" s="186"/>
      <c r="AC2" s="186"/>
      <c r="AD2" s="187"/>
      <c r="AE2" s="187"/>
      <c r="AG2" s="178" t="s">
        <v>183</v>
      </c>
      <c r="AH2" s="188"/>
      <c r="AI2" s="188"/>
      <c r="AL2" s="188"/>
      <c r="AM2" s="188"/>
      <c r="AN2" s="188"/>
      <c r="AO2" s="188"/>
      <c r="AP2" s="188"/>
      <c r="AQ2" s="188"/>
      <c r="AR2" s="188"/>
      <c r="AU2" s="188"/>
      <c r="AW2" s="178"/>
      <c r="AX2" s="178"/>
      <c r="AY2" s="178"/>
      <c r="AZ2" s="178"/>
      <c r="BA2" s="178" t="s">
        <v>183</v>
      </c>
      <c r="BC2" s="178"/>
      <c r="BD2" s="178"/>
      <c r="BE2" s="178"/>
      <c r="BF2" s="189"/>
      <c r="BJ2" s="189"/>
      <c r="BK2" s="178"/>
      <c r="BX2" s="178" t="s">
        <v>183</v>
      </c>
    </row>
    <row r="3" spans="1:76" ht="16.5" customHeight="1" x14ac:dyDescent="0.25">
      <c r="A3" s="411"/>
      <c r="B3" s="403" t="s">
        <v>184</v>
      </c>
      <c r="C3" s="403"/>
      <c r="D3" s="403"/>
      <c r="E3" s="403"/>
      <c r="F3" s="403" t="s">
        <v>185</v>
      </c>
      <c r="G3" s="403"/>
      <c r="H3" s="403"/>
      <c r="I3" s="403"/>
      <c r="J3" s="394" t="s">
        <v>186</v>
      </c>
      <c r="K3" s="395"/>
      <c r="L3" s="395"/>
      <c r="M3" s="396"/>
      <c r="N3" s="394" t="s">
        <v>187</v>
      </c>
      <c r="O3" s="395"/>
      <c r="P3" s="395"/>
      <c r="Q3" s="396"/>
      <c r="R3" s="403" t="s">
        <v>188</v>
      </c>
      <c r="S3" s="403"/>
      <c r="T3" s="403"/>
      <c r="U3" s="403"/>
      <c r="V3" s="403"/>
      <c r="W3" s="403"/>
      <c r="X3" s="403"/>
      <c r="Y3" s="403"/>
      <c r="Z3" s="394" t="s">
        <v>189</v>
      </c>
      <c r="AA3" s="395"/>
      <c r="AB3" s="395"/>
      <c r="AC3" s="396"/>
      <c r="AD3" s="394" t="s">
        <v>190</v>
      </c>
      <c r="AE3" s="395"/>
      <c r="AF3" s="395"/>
      <c r="AG3" s="396"/>
      <c r="AH3" s="394" t="s">
        <v>191</v>
      </c>
      <c r="AI3" s="395"/>
      <c r="AJ3" s="395"/>
      <c r="AK3" s="396"/>
      <c r="AL3" s="394" t="s">
        <v>192</v>
      </c>
      <c r="AM3" s="395"/>
      <c r="AN3" s="395"/>
      <c r="AO3" s="396"/>
      <c r="AP3" s="394" t="s">
        <v>193</v>
      </c>
      <c r="AQ3" s="395"/>
      <c r="AR3" s="395"/>
      <c r="AS3" s="396"/>
      <c r="AT3" s="410" t="s">
        <v>194</v>
      </c>
      <c r="AU3" s="410"/>
      <c r="AV3" s="410"/>
      <c r="AW3" s="410"/>
      <c r="AX3" s="403" t="s">
        <v>1</v>
      </c>
      <c r="AY3" s="403"/>
      <c r="AZ3" s="403"/>
      <c r="BA3" s="403"/>
      <c r="BB3" s="394" t="s">
        <v>195</v>
      </c>
      <c r="BC3" s="395"/>
      <c r="BD3" s="395"/>
      <c r="BE3" s="396"/>
      <c r="BF3" s="394" t="s">
        <v>196</v>
      </c>
      <c r="BG3" s="395"/>
      <c r="BH3" s="395"/>
      <c r="BI3" s="396"/>
      <c r="BJ3" s="403" t="s">
        <v>197</v>
      </c>
      <c r="BK3" s="403"/>
      <c r="BL3" s="403"/>
      <c r="BM3" s="403"/>
      <c r="BN3" s="394" t="s">
        <v>198</v>
      </c>
      <c r="BO3" s="395"/>
      <c r="BP3" s="395"/>
      <c r="BQ3" s="395"/>
      <c r="BR3" s="394" t="s">
        <v>181</v>
      </c>
      <c r="BS3" s="395"/>
      <c r="BT3" s="395"/>
      <c r="BU3" s="396"/>
      <c r="BV3" s="403" t="s">
        <v>199</v>
      </c>
      <c r="BW3" s="403"/>
      <c r="BX3" s="403"/>
    </row>
    <row r="4" spans="1:76" ht="59.25" customHeight="1" x14ac:dyDescent="0.25">
      <c r="A4" s="412"/>
      <c r="B4" s="403"/>
      <c r="C4" s="403"/>
      <c r="D4" s="403"/>
      <c r="E4" s="403"/>
      <c r="F4" s="403"/>
      <c r="G4" s="403"/>
      <c r="H4" s="403"/>
      <c r="I4" s="403"/>
      <c r="J4" s="397"/>
      <c r="K4" s="398"/>
      <c r="L4" s="398"/>
      <c r="M4" s="399"/>
      <c r="N4" s="397"/>
      <c r="O4" s="398"/>
      <c r="P4" s="398"/>
      <c r="Q4" s="399"/>
      <c r="R4" s="397" t="s">
        <v>200</v>
      </c>
      <c r="S4" s="398"/>
      <c r="T4" s="398"/>
      <c r="U4" s="399"/>
      <c r="V4" s="397" t="s">
        <v>201</v>
      </c>
      <c r="W4" s="398"/>
      <c r="X4" s="398"/>
      <c r="Y4" s="399"/>
      <c r="Z4" s="397"/>
      <c r="AA4" s="398"/>
      <c r="AB4" s="398"/>
      <c r="AC4" s="399"/>
      <c r="AD4" s="397"/>
      <c r="AE4" s="398"/>
      <c r="AF4" s="398"/>
      <c r="AG4" s="399"/>
      <c r="AH4" s="397"/>
      <c r="AI4" s="398"/>
      <c r="AJ4" s="398"/>
      <c r="AK4" s="399"/>
      <c r="AL4" s="397"/>
      <c r="AM4" s="398"/>
      <c r="AN4" s="398"/>
      <c r="AO4" s="399"/>
      <c r="AP4" s="397"/>
      <c r="AQ4" s="398"/>
      <c r="AR4" s="398"/>
      <c r="AS4" s="399"/>
      <c r="AT4" s="410"/>
      <c r="AU4" s="410"/>
      <c r="AV4" s="410"/>
      <c r="AW4" s="410"/>
      <c r="AX4" s="403"/>
      <c r="AY4" s="403"/>
      <c r="AZ4" s="403"/>
      <c r="BA4" s="403"/>
      <c r="BB4" s="397"/>
      <c r="BC4" s="398"/>
      <c r="BD4" s="398"/>
      <c r="BE4" s="399"/>
      <c r="BF4" s="397"/>
      <c r="BG4" s="398"/>
      <c r="BH4" s="398"/>
      <c r="BI4" s="399"/>
      <c r="BJ4" s="403"/>
      <c r="BK4" s="403"/>
      <c r="BL4" s="403"/>
      <c r="BM4" s="403"/>
      <c r="BN4" s="397"/>
      <c r="BO4" s="398"/>
      <c r="BP4" s="398"/>
      <c r="BQ4" s="398"/>
      <c r="BR4" s="397"/>
      <c r="BS4" s="398"/>
      <c r="BT4" s="398"/>
      <c r="BU4" s="399"/>
      <c r="BV4" s="403"/>
      <c r="BW4" s="403"/>
      <c r="BX4" s="403"/>
    </row>
    <row r="5" spans="1:76" ht="46.5" customHeight="1" x14ac:dyDescent="0.25">
      <c r="A5" s="412"/>
      <c r="B5" s="414"/>
      <c r="C5" s="414"/>
      <c r="D5" s="414"/>
      <c r="E5" s="414"/>
      <c r="F5" s="414"/>
      <c r="G5" s="414"/>
      <c r="H5" s="414"/>
      <c r="I5" s="414"/>
      <c r="J5" s="400"/>
      <c r="K5" s="401"/>
      <c r="L5" s="401"/>
      <c r="M5" s="402"/>
      <c r="N5" s="400"/>
      <c r="O5" s="401"/>
      <c r="P5" s="401"/>
      <c r="Q5" s="402"/>
      <c r="R5" s="400"/>
      <c r="S5" s="401"/>
      <c r="T5" s="401"/>
      <c r="U5" s="402"/>
      <c r="V5" s="400"/>
      <c r="W5" s="401"/>
      <c r="X5" s="401"/>
      <c r="Y5" s="402"/>
      <c r="Z5" s="400"/>
      <c r="AA5" s="401"/>
      <c r="AB5" s="401"/>
      <c r="AC5" s="402"/>
      <c r="AD5" s="400"/>
      <c r="AE5" s="401"/>
      <c r="AF5" s="401"/>
      <c r="AG5" s="402"/>
      <c r="AH5" s="400"/>
      <c r="AI5" s="401"/>
      <c r="AJ5" s="401"/>
      <c r="AK5" s="402"/>
      <c r="AL5" s="400"/>
      <c r="AM5" s="401"/>
      <c r="AN5" s="401"/>
      <c r="AO5" s="402"/>
      <c r="AP5" s="400"/>
      <c r="AQ5" s="401"/>
      <c r="AR5" s="401"/>
      <c r="AS5" s="402"/>
      <c r="AT5" s="410"/>
      <c r="AU5" s="410"/>
      <c r="AV5" s="410"/>
      <c r="AW5" s="410"/>
      <c r="AX5" s="403"/>
      <c r="AY5" s="403"/>
      <c r="AZ5" s="403"/>
      <c r="BA5" s="403"/>
      <c r="BB5" s="400"/>
      <c r="BC5" s="401"/>
      <c r="BD5" s="401"/>
      <c r="BE5" s="402"/>
      <c r="BF5" s="400"/>
      <c r="BG5" s="401"/>
      <c r="BH5" s="401"/>
      <c r="BI5" s="402"/>
      <c r="BJ5" s="403"/>
      <c r="BK5" s="403"/>
      <c r="BL5" s="403"/>
      <c r="BM5" s="403"/>
      <c r="BN5" s="400"/>
      <c r="BO5" s="401"/>
      <c r="BP5" s="401"/>
      <c r="BQ5" s="401"/>
      <c r="BR5" s="400"/>
      <c r="BS5" s="401"/>
      <c r="BT5" s="401"/>
      <c r="BU5" s="402"/>
      <c r="BV5" s="403"/>
      <c r="BW5" s="403"/>
      <c r="BX5" s="403"/>
    </row>
    <row r="6" spans="1:76" ht="35.25" customHeight="1" x14ac:dyDescent="0.25">
      <c r="A6" s="412"/>
      <c r="B6" s="404">
        <v>2020</v>
      </c>
      <c r="C6" s="404">
        <v>2021</v>
      </c>
      <c r="D6" s="406" t="s">
        <v>202</v>
      </c>
      <c r="E6" s="406"/>
      <c r="F6" s="404">
        <v>2020</v>
      </c>
      <c r="G6" s="404">
        <v>2021</v>
      </c>
      <c r="H6" s="406" t="s">
        <v>202</v>
      </c>
      <c r="I6" s="406"/>
      <c r="J6" s="404">
        <v>2020</v>
      </c>
      <c r="K6" s="404">
        <v>2021</v>
      </c>
      <c r="L6" s="415" t="s">
        <v>202</v>
      </c>
      <c r="M6" s="416"/>
      <c r="N6" s="404">
        <v>2020</v>
      </c>
      <c r="O6" s="404">
        <v>2021</v>
      </c>
      <c r="P6" s="406" t="s">
        <v>202</v>
      </c>
      <c r="Q6" s="406"/>
      <c r="R6" s="404">
        <v>2020</v>
      </c>
      <c r="S6" s="404">
        <v>2021</v>
      </c>
      <c r="T6" s="406" t="s">
        <v>202</v>
      </c>
      <c r="U6" s="406"/>
      <c r="V6" s="404">
        <v>2020</v>
      </c>
      <c r="W6" s="404">
        <v>2021</v>
      </c>
      <c r="X6" s="406" t="s">
        <v>202</v>
      </c>
      <c r="Y6" s="406"/>
      <c r="Z6" s="404">
        <v>2020</v>
      </c>
      <c r="AA6" s="404">
        <v>2021</v>
      </c>
      <c r="AB6" s="406" t="s">
        <v>202</v>
      </c>
      <c r="AC6" s="406"/>
      <c r="AD6" s="404">
        <v>2020</v>
      </c>
      <c r="AE6" s="404">
        <v>2021</v>
      </c>
      <c r="AF6" s="406" t="s">
        <v>202</v>
      </c>
      <c r="AG6" s="406"/>
      <c r="AH6" s="404">
        <v>2020</v>
      </c>
      <c r="AI6" s="404">
        <v>2021</v>
      </c>
      <c r="AJ6" s="406" t="s">
        <v>202</v>
      </c>
      <c r="AK6" s="406"/>
      <c r="AL6" s="404">
        <v>2020</v>
      </c>
      <c r="AM6" s="404">
        <v>2021</v>
      </c>
      <c r="AN6" s="406" t="s">
        <v>202</v>
      </c>
      <c r="AO6" s="406"/>
      <c r="AP6" s="404">
        <v>2020</v>
      </c>
      <c r="AQ6" s="404">
        <v>2021</v>
      </c>
      <c r="AR6" s="406" t="s">
        <v>202</v>
      </c>
      <c r="AS6" s="406"/>
      <c r="AT6" s="404">
        <v>2020</v>
      </c>
      <c r="AU6" s="404">
        <v>2021</v>
      </c>
      <c r="AV6" s="406" t="s">
        <v>202</v>
      </c>
      <c r="AW6" s="406"/>
      <c r="AX6" s="404">
        <v>2020</v>
      </c>
      <c r="AY6" s="404">
        <v>2021</v>
      </c>
      <c r="AZ6" s="406" t="s">
        <v>202</v>
      </c>
      <c r="BA6" s="406"/>
      <c r="BB6" s="404">
        <v>2020</v>
      </c>
      <c r="BC6" s="404">
        <v>2021</v>
      </c>
      <c r="BD6" s="406" t="s">
        <v>202</v>
      </c>
      <c r="BE6" s="406"/>
      <c r="BF6" s="404">
        <v>2020</v>
      </c>
      <c r="BG6" s="404">
        <v>2021</v>
      </c>
      <c r="BH6" s="406" t="s">
        <v>202</v>
      </c>
      <c r="BI6" s="406"/>
      <c r="BJ6" s="404">
        <v>2020</v>
      </c>
      <c r="BK6" s="404">
        <v>2021</v>
      </c>
      <c r="BL6" s="406" t="s">
        <v>202</v>
      </c>
      <c r="BM6" s="406"/>
      <c r="BN6" s="404">
        <v>2020</v>
      </c>
      <c r="BO6" s="404">
        <v>2021</v>
      </c>
      <c r="BP6" s="419" t="s">
        <v>202</v>
      </c>
      <c r="BQ6" s="420"/>
      <c r="BR6" s="404">
        <v>2020</v>
      </c>
      <c r="BS6" s="404">
        <v>2021</v>
      </c>
      <c r="BT6" s="419" t="s">
        <v>202</v>
      </c>
      <c r="BU6" s="420"/>
      <c r="BV6" s="404">
        <v>2020</v>
      </c>
      <c r="BW6" s="404">
        <v>2021</v>
      </c>
      <c r="BX6" s="417" t="s">
        <v>2</v>
      </c>
    </row>
    <row r="7" spans="1:76" s="191" customFormat="1" ht="13.8" x14ac:dyDescent="0.2">
      <c r="A7" s="413"/>
      <c r="B7" s="405"/>
      <c r="C7" s="405"/>
      <c r="D7" s="256" t="s">
        <v>0</v>
      </c>
      <c r="E7" s="256" t="s">
        <v>2</v>
      </c>
      <c r="F7" s="405"/>
      <c r="G7" s="405"/>
      <c r="H7" s="256" t="s">
        <v>0</v>
      </c>
      <c r="I7" s="256" t="s">
        <v>2</v>
      </c>
      <c r="J7" s="405"/>
      <c r="K7" s="405"/>
      <c r="L7" s="256" t="s">
        <v>0</v>
      </c>
      <c r="M7" s="256" t="s">
        <v>2</v>
      </c>
      <c r="N7" s="405"/>
      <c r="O7" s="405"/>
      <c r="P7" s="256" t="s">
        <v>0</v>
      </c>
      <c r="Q7" s="256" t="s">
        <v>2</v>
      </c>
      <c r="R7" s="405"/>
      <c r="S7" s="405"/>
      <c r="T7" s="256" t="s">
        <v>0</v>
      </c>
      <c r="U7" s="256" t="s">
        <v>2</v>
      </c>
      <c r="V7" s="405"/>
      <c r="W7" s="405"/>
      <c r="X7" s="256" t="s">
        <v>0</v>
      </c>
      <c r="Y7" s="256" t="s">
        <v>2</v>
      </c>
      <c r="Z7" s="405"/>
      <c r="AA7" s="405"/>
      <c r="AB7" s="256" t="s">
        <v>0</v>
      </c>
      <c r="AC7" s="256" t="s">
        <v>2</v>
      </c>
      <c r="AD7" s="405"/>
      <c r="AE7" s="405"/>
      <c r="AF7" s="256" t="s">
        <v>0</v>
      </c>
      <c r="AG7" s="256" t="s">
        <v>2</v>
      </c>
      <c r="AH7" s="405"/>
      <c r="AI7" s="405"/>
      <c r="AJ7" s="256" t="s">
        <v>0</v>
      </c>
      <c r="AK7" s="256" t="s">
        <v>2</v>
      </c>
      <c r="AL7" s="405"/>
      <c r="AM7" s="405"/>
      <c r="AN7" s="256" t="s">
        <v>0</v>
      </c>
      <c r="AO7" s="256" t="s">
        <v>2</v>
      </c>
      <c r="AP7" s="405"/>
      <c r="AQ7" s="405"/>
      <c r="AR7" s="256" t="s">
        <v>0</v>
      </c>
      <c r="AS7" s="256" t="s">
        <v>2</v>
      </c>
      <c r="AT7" s="405"/>
      <c r="AU7" s="405"/>
      <c r="AV7" s="256" t="s">
        <v>0</v>
      </c>
      <c r="AW7" s="256" t="s">
        <v>2</v>
      </c>
      <c r="AX7" s="405"/>
      <c r="AY7" s="405"/>
      <c r="AZ7" s="256" t="s">
        <v>0</v>
      </c>
      <c r="BA7" s="256" t="s">
        <v>2</v>
      </c>
      <c r="BB7" s="405"/>
      <c r="BC7" s="405"/>
      <c r="BD7" s="256" t="s">
        <v>0</v>
      </c>
      <c r="BE7" s="256" t="s">
        <v>2</v>
      </c>
      <c r="BF7" s="405"/>
      <c r="BG7" s="405"/>
      <c r="BH7" s="256" t="s">
        <v>0</v>
      </c>
      <c r="BI7" s="256" t="s">
        <v>2</v>
      </c>
      <c r="BJ7" s="405"/>
      <c r="BK7" s="405"/>
      <c r="BL7" s="256" t="s">
        <v>0</v>
      </c>
      <c r="BM7" s="256" t="s">
        <v>2</v>
      </c>
      <c r="BN7" s="405"/>
      <c r="BO7" s="405"/>
      <c r="BP7" s="190" t="s">
        <v>0</v>
      </c>
      <c r="BQ7" s="190" t="s">
        <v>2</v>
      </c>
      <c r="BR7" s="405"/>
      <c r="BS7" s="405"/>
      <c r="BT7" s="190" t="s">
        <v>0</v>
      </c>
      <c r="BU7" s="190" t="s">
        <v>2</v>
      </c>
      <c r="BV7" s="405"/>
      <c r="BW7" s="405"/>
      <c r="BX7" s="418"/>
    </row>
    <row r="8" spans="1:76" ht="12.75" customHeight="1" x14ac:dyDescent="0.25">
      <c r="A8" s="192" t="s">
        <v>3</v>
      </c>
      <c r="B8" s="192">
        <v>1</v>
      </c>
      <c r="C8" s="192">
        <v>2</v>
      </c>
      <c r="D8" s="192">
        <v>3</v>
      </c>
      <c r="E8" s="192">
        <v>4</v>
      </c>
      <c r="F8" s="192">
        <v>5</v>
      </c>
      <c r="G8" s="192">
        <v>6</v>
      </c>
      <c r="H8" s="192">
        <v>7</v>
      </c>
      <c r="I8" s="192">
        <v>8</v>
      </c>
      <c r="J8" s="192">
        <v>9</v>
      </c>
      <c r="K8" s="192">
        <v>10</v>
      </c>
      <c r="L8" s="192">
        <v>11</v>
      </c>
      <c r="M8" s="192">
        <v>12</v>
      </c>
      <c r="N8" s="192">
        <v>13</v>
      </c>
      <c r="O8" s="192">
        <v>14</v>
      </c>
      <c r="P8" s="192">
        <v>15</v>
      </c>
      <c r="Q8" s="192">
        <v>16</v>
      </c>
      <c r="R8" s="192">
        <v>17</v>
      </c>
      <c r="S8" s="192">
        <v>18</v>
      </c>
      <c r="T8" s="192">
        <v>19</v>
      </c>
      <c r="U8" s="192">
        <v>20</v>
      </c>
      <c r="V8" s="192">
        <v>21</v>
      </c>
      <c r="W8" s="192">
        <v>22</v>
      </c>
      <c r="X8" s="192">
        <v>23</v>
      </c>
      <c r="Y8" s="192">
        <v>24</v>
      </c>
      <c r="Z8" s="192">
        <v>25</v>
      </c>
      <c r="AA8" s="192">
        <v>26</v>
      </c>
      <c r="AB8" s="192">
        <v>27</v>
      </c>
      <c r="AC8" s="192">
        <v>28</v>
      </c>
      <c r="AD8" s="192">
        <v>29</v>
      </c>
      <c r="AE8" s="192">
        <v>30</v>
      </c>
      <c r="AF8" s="192">
        <v>31</v>
      </c>
      <c r="AG8" s="192">
        <v>32</v>
      </c>
      <c r="AH8" s="192">
        <v>33</v>
      </c>
      <c r="AI8" s="192">
        <v>34</v>
      </c>
      <c r="AJ8" s="192">
        <v>35</v>
      </c>
      <c r="AK8" s="192">
        <v>36</v>
      </c>
      <c r="AL8" s="192">
        <v>37</v>
      </c>
      <c r="AM8" s="192">
        <v>38</v>
      </c>
      <c r="AN8" s="192">
        <v>39</v>
      </c>
      <c r="AO8" s="192">
        <v>40</v>
      </c>
      <c r="AP8" s="192">
        <v>41</v>
      </c>
      <c r="AQ8" s="192">
        <v>42</v>
      </c>
      <c r="AR8" s="192">
        <v>43</v>
      </c>
      <c r="AS8" s="192">
        <v>44</v>
      </c>
      <c r="AT8" s="192">
        <v>45</v>
      </c>
      <c r="AU8" s="192">
        <v>46</v>
      </c>
      <c r="AV8" s="192">
        <v>47</v>
      </c>
      <c r="AW8" s="192">
        <v>48</v>
      </c>
      <c r="AX8" s="192">
        <v>49</v>
      </c>
      <c r="AY8" s="192">
        <v>50</v>
      </c>
      <c r="AZ8" s="192">
        <v>51</v>
      </c>
      <c r="BA8" s="192">
        <v>52</v>
      </c>
      <c r="BB8" s="192">
        <v>53</v>
      </c>
      <c r="BC8" s="192">
        <v>54</v>
      </c>
      <c r="BD8" s="192">
        <v>55</v>
      </c>
      <c r="BE8" s="192">
        <v>56</v>
      </c>
      <c r="BF8" s="192">
        <v>57</v>
      </c>
      <c r="BG8" s="192">
        <v>58</v>
      </c>
      <c r="BH8" s="192">
        <v>59</v>
      </c>
      <c r="BI8" s="192">
        <v>60</v>
      </c>
      <c r="BJ8" s="192">
        <v>61</v>
      </c>
      <c r="BK8" s="192">
        <v>62</v>
      </c>
      <c r="BL8" s="192">
        <v>63</v>
      </c>
      <c r="BM8" s="192">
        <v>64</v>
      </c>
      <c r="BN8" s="192">
        <v>65</v>
      </c>
      <c r="BO8" s="192">
        <v>66</v>
      </c>
      <c r="BP8" s="192">
        <v>67</v>
      </c>
      <c r="BQ8" s="192">
        <v>68</v>
      </c>
      <c r="BR8" s="192">
        <v>69</v>
      </c>
      <c r="BS8" s="192">
        <v>70</v>
      </c>
      <c r="BT8" s="192">
        <v>71</v>
      </c>
      <c r="BU8" s="192">
        <v>72</v>
      </c>
      <c r="BV8" s="192">
        <v>73</v>
      </c>
      <c r="BW8" s="192">
        <v>74</v>
      </c>
      <c r="BX8" s="192">
        <v>75</v>
      </c>
    </row>
    <row r="9" spans="1:76" s="203" customFormat="1" ht="18.75" customHeight="1" x14ac:dyDescent="0.3">
      <c r="A9" s="278" t="s">
        <v>292</v>
      </c>
      <c r="B9" s="193">
        <v>31064</v>
      </c>
      <c r="C9" s="193">
        <v>31042</v>
      </c>
      <c r="D9" s="194">
        <v>99.9</v>
      </c>
      <c r="E9" s="193">
        <v>-22</v>
      </c>
      <c r="F9" s="193">
        <v>20944</v>
      </c>
      <c r="G9" s="193">
        <v>23300</v>
      </c>
      <c r="H9" s="194">
        <v>111.2</v>
      </c>
      <c r="I9" s="193">
        <v>2356</v>
      </c>
      <c r="J9" s="193">
        <v>8025</v>
      </c>
      <c r="K9" s="193">
        <v>6522</v>
      </c>
      <c r="L9" s="194">
        <v>81.3</v>
      </c>
      <c r="M9" s="193">
        <v>-1503</v>
      </c>
      <c r="N9" s="193">
        <v>4986</v>
      </c>
      <c r="O9" s="193">
        <v>6295</v>
      </c>
      <c r="P9" s="195">
        <v>126.3</v>
      </c>
      <c r="Q9" s="193">
        <v>1309</v>
      </c>
      <c r="R9" s="193">
        <v>9</v>
      </c>
      <c r="S9" s="193">
        <v>6</v>
      </c>
      <c r="T9" s="195">
        <v>66.7</v>
      </c>
      <c r="U9" s="193">
        <v>-3</v>
      </c>
      <c r="V9" s="193">
        <v>152</v>
      </c>
      <c r="W9" s="193">
        <v>24</v>
      </c>
      <c r="X9" s="195">
        <v>15.8</v>
      </c>
      <c r="Y9" s="193">
        <v>-128</v>
      </c>
      <c r="Z9" s="193">
        <v>1</v>
      </c>
      <c r="AA9" s="193">
        <v>2</v>
      </c>
      <c r="AB9" s="195" t="s">
        <v>245</v>
      </c>
      <c r="AC9" s="196">
        <v>1</v>
      </c>
      <c r="AD9" s="193">
        <v>1838</v>
      </c>
      <c r="AE9" s="193">
        <v>2009</v>
      </c>
      <c r="AF9" s="195">
        <v>109.3</v>
      </c>
      <c r="AG9" s="193">
        <v>171</v>
      </c>
      <c r="AH9" s="193">
        <v>1655</v>
      </c>
      <c r="AI9" s="193">
        <v>1936</v>
      </c>
      <c r="AJ9" s="195">
        <v>117</v>
      </c>
      <c r="AK9" s="193">
        <v>281</v>
      </c>
      <c r="AL9" s="193">
        <v>1538</v>
      </c>
      <c r="AM9" s="193">
        <v>867</v>
      </c>
      <c r="AN9" s="195">
        <v>56.4</v>
      </c>
      <c r="AO9" s="193">
        <v>-671</v>
      </c>
      <c r="AP9" s="197">
        <v>18054</v>
      </c>
      <c r="AQ9" s="197">
        <v>21064</v>
      </c>
      <c r="AR9" s="198">
        <v>116.7</v>
      </c>
      <c r="AS9" s="197">
        <v>3010</v>
      </c>
      <c r="AT9" s="199">
        <v>2449</v>
      </c>
      <c r="AU9" s="199">
        <v>2244</v>
      </c>
      <c r="AV9" s="200">
        <v>91.6</v>
      </c>
      <c r="AW9" s="199">
        <v>-205</v>
      </c>
      <c r="AX9" s="193">
        <v>9598</v>
      </c>
      <c r="AY9" s="193">
        <v>9234</v>
      </c>
      <c r="AZ9" s="195">
        <v>96.2</v>
      </c>
      <c r="BA9" s="193">
        <v>-364</v>
      </c>
      <c r="BB9" s="193">
        <v>20312</v>
      </c>
      <c r="BC9" s="193">
        <v>17847</v>
      </c>
      <c r="BD9" s="195">
        <v>87.9</v>
      </c>
      <c r="BE9" s="193">
        <v>-2465</v>
      </c>
      <c r="BF9" s="193">
        <v>13325</v>
      </c>
      <c r="BG9" s="193">
        <v>10614</v>
      </c>
      <c r="BH9" s="195">
        <v>79.7</v>
      </c>
      <c r="BI9" s="193">
        <v>-2711</v>
      </c>
      <c r="BJ9" s="193">
        <v>10833</v>
      </c>
      <c r="BK9" s="193">
        <v>8743</v>
      </c>
      <c r="BL9" s="195">
        <v>80.7</v>
      </c>
      <c r="BM9" s="193">
        <v>-2090</v>
      </c>
      <c r="BN9" s="193">
        <v>1436</v>
      </c>
      <c r="BO9" s="193">
        <v>1990</v>
      </c>
      <c r="BP9" s="194">
        <v>138.6</v>
      </c>
      <c r="BQ9" s="201">
        <v>554</v>
      </c>
      <c r="BR9" s="193">
        <v>5602</v>
      </c>
      <c r="BS9" s="193">
        <v>7247.49</v>
      </c>
      <c r="BT9" s="194">
        <v>129.4</v>
      </c>
      <c r="BU9" s="193">
        <v>1645.4899999999998</v>
      </c>
      <c r="BV9" s="202">
        <v>9</v>
      </c>
      <c r="BW9" s="202">
        <v>5</v>
      </c>
      <c r="BX9" s="196">
        <v>-4</v>
      </c>
    </row>
    <row r="10" spans="1:76" s="205" customFormat="1" ht="20.25" customHeight="1" x14ac:dyDescent="0.3">
      <c r="A10" s="204" t="s">
        <v>293</v>
      </c>
      <c r="B10" s="280">
        <v>822</v>
      </c>
      <c r="C10" s="281">
        <v>904</v>
      </c>
      <c r="D10" s="194">
        <v>110</v>
      </c>
      <c r="E10" s="193">
        <v>82</v>
      </c>
      <c r="F10" s="280">
        <v>718</v>
      </c>
      <c r="G10" s="281">
        <v>871</v>
      </c>
      <c r="H10" s="194">
        <v>121.3</v>
      </c>
      <c r="I10" s="193">
        <v>153</v>
      </c>
      <c r="J10" s="280">
        <v>197</v>
      </c>
      <c r="K10" s="280">
        <v>207</v>
      </c>
      <c r="L10" s="194">
        <v>105.1</v>
      </c>
      <c r="M10" s="193">
        <v>10</v>
      </c>
      <c r="N10" s="280">
        <v>132</v>
      </c>
      <c r="O10" s="280">
        <v>207</v>
      </c>
      <c r="P10" s="195">
        <v>156.80000000000001</v>
      </c>
      <c r="Q10" s="193">
        <v>75</v>
      </c>
      <c r="R10" s="280">
        <v>0</v>
      </c>
      <c r="S10" s="280">
        <v>0</v>
      </c>
      <c r="T10" s="195" t="s">
        <v>332</v>
      </c>
      <c r="U10" s="196">
        <v>0</v>
      </c>
      <c r="V10" s="282">
        <v>9</v>
      </c>
      <c r="W10" s="280">
        <v>0</v>
      </c>
      <c r="X10" s="195">
        <v>0</v>
      </c>
      <c r="Y10" s="196">
        <v>-9</v>
      </c>
      <c r="Z10" s="282">
        <v>0</v>
      </c>
      <c r="AA10" s="282">
        <v>0</v>
      </c>
      <c r="AB10" s="195" t="s">
        <v>332</v>
      </c>
      <c r="AC10" s="196">
        <v>0</v>
      </c>
      <c r="AD10" s="280">
        <v>30</v>
      </c>
      <c r="AE10" s="280">
        <v>47</v>
      </c>
      <c r="AF10" s="195">
        <v>156.69999999999999</v>
      </c>
      <c r="AG10" s="193">
        <v>17</v>
      </c>
      <c r="AH10" s="280">
        <v>28</v>
      </c>
      <c r="AI10" s="280">
        <v>47</v>
      </c>
      <c r="AJ10" s="195">
        <v>167.9</v>
      </c>
      <c r="AK10" s="193">
        <v>19</v>
      </c>
      <c r="AL10" s="280">
        <v>54</v>
      </c>
      <c r="AM10" s="280">
        <v>44</v>
      </c>
      <c r="AN10" s="195">
        <v>81.5</v>
      </c>
      <c r="AO10" s="193">
        <v>-10</v>
      </c>
      <c r="AP10" s="280">
        <v>628</v>
      </c>
      <c r="AQ10" s="280">
        <v>776</v>
      </c>
      <c r="AR10" s="195">
        <v>123.6</v>
      </c>
      <c r="AS10" s="193">
        <v>148</v>
      </c>
      <c r="AT10" s="284">
        <v>70</v>
      </c>
      <c r="AU10" s="284">
        <v>64</v>
      </c>
      <c r="AV10" s="200">
        <v>91.4</v>
      </c>
      <c r="AW10" s="199">
        <v>-6</v>
      </c>
      <c r="AX10" s="285">
        <v>239</v>
      </c>
      <c r="AY10" s="280">
        <v>232</v>
      </c>
      <c r="AZ10" s="195">
        <v>97.1</v>
      </c>
      <c r="BA10" s="193">
        <v>-7</v>
      </c>
      <c r="BB10" s="280">
        <v>537</v>
      </c>
      <c r="BC10" s="280">
        <v>460</v>
      </c>
      <c r="BD10" s="195">
        <v>85.7</v>
      </c>
      <c r="BE10" s="193">
        <v>-77</v>
      </c>
      <c r="BF10" s="280">
        <v>506</v>
      </c>
      <c r="BG10" s="280">
        <v>435</v>
      </c>
      <c r="BH10" s="195">
        <v>86</v>
      </c>
      <c r="BI10" s="193">
        <v>-71</v>
      </c>
      <c r="BJ10" s="280">
        <v>411</v>
      </c>
      <c r="BK10" s="280">
        <v>364</v>
      </c>
      <c r="BL10" s="195">
        <v>88.6</v>
      </c>
      <c r="BM10" s="193">
        <v>-47</v>
      </c>
      <c r="BN10" s="280">
        <v>64</v>
      </c>
      <c r="BO10" s="280">
        <v>75</v>
      </c>
      <c r="BP10" s="194">
        <v>117.2</v>
      </c>
      <c r="BQ10" s="193">
        <v>11</v>
      </c>
      <c r="BR10" s="280">
        <v>5756.3</v>
      </c>
      <c r="BS10" s="280">
        <v>6613.4</v>
      </c>
      <c r="BT10" s="194">
        <v>114.9</v>
      </c>
      <c r="BU10" s="193">
        <v>857.09999999999945</v>
      </c>
      <c r="BV10" s="286">
        <v>8</v>
      </c>
      <c r="BW10" s="286">
        <v>6</v>
      </c>
      <c r="BX10" s="196">
        <v>-2</v>
      </c>
    </row>
    <row r="11" spans="1:76" s="205" customFormat="1" ht="20.25" customHeight="1" x14ac:dyDescent="0.3">
      <c r="A11" s="204" t="s">
        <v>294</v>
      </c>
      <c r="B11" s="280">
        <v>1363</v>
      </c>
      <c r="C11" s="281">
        <v>1266</v>
      </c>
      <c r="D11" s="194">
        <v>92.9</v>
      </c>
      <c r="E11" s="193">
        <v>-97</v>
      </c>
      <c r="F11" s="280">
        <v>865</v>
      </c>
      <c r="G11" s="281">
        <v>963</v>
      </c>
      <c r="H11" s="194">
        <v>111.3</v>
      </c>
      <c r="I11" s="193">
        <v>98</v>
      </c>
      <c r="J11" s="280">
        <v>381</v>
      </c>
      <c r="K11" s="280">
        <v>287</v>
      </c>
      <c r="L11" s="194">
        <v>75.3</v>
      </c>
      <c r="M11" s="193">
        <v>-94</v>
      </c>
      <c r="N11" s="280">
        <v>217</v>
      </c>
      <c r="O11" s="280">
        <v>282</v>
      </c>
      <c r="P11" s="195">
        <v>130</v>
      </c>
      <c r="Q11" s="193">
        <v>65</v>
      </c>
      <c r="R11" s="280">
        <v>1</v>
      </c>
      <c r="S11" s="280">
        <v>0</v>
      </c>
      <c r="T11" s="195">
        <v>0</v>
      </c>
      <c r="U11" s="196">
        <v>-1</v>
      </c>
      <c r="V11" s="282">
        <v>6</v>
      </c>
      <c r="W11" s="280">
        <v>0</v>
      </c>
      <c r="X11" s="195">
        <v>0</v>
      </c>
      <c r="Y11" s="196">
        <v>-6</v>
      </c>
      <c r="Z11" s="282">
        <v>0</v>
      </c>
      <c r="AA11" s="282">
        <v>0</v>
      </c>
      <c r="AB11" s="195" t="s">
        <v>332</v>
      </c>
      <c r="AC11" s="196">
        <v>0</v>
      </c>
      <c r="AD11" s="280">
        <v>100</v>
      </c>
      <c r="AE11" s="280">
        <v>209</v>
      </c>
      <c r="AF11" s="195">
        <v>209</v>
      </c>
      <c r="AG11" s="193">
        <v>109</v>
      </c>
      <c r="AH11" s="280">
        <v>98</v>
      </c>
      <c r="AI11" s="280">
        <v>209</v>
      </c>
      <c r="AJ11" s="195">
        <v>213.3</v>
      </c>
      <c r="AK11" s="193">
        <v>111</v>
      </c>
      <c r="AL11" s="280">
        <v>128</v>
      </c>
      <c r="AM11" s="280">
        <v>37</v>
      </c>
      <c r="AN11" s="195">
        <v>28.9</v>
      </c>
      <c r="AO11" s="193">
        <v>-91</v>
      </c>
      <c r="AP11" s="280">
        <v>749</v>
      </c>
      <c r="AQ11" s="280">
        <v>862</v>
      </c>
      <c r="AR11" s="195">
        <v>115.1</v>
      </c>
      <c r="AS11" s="193">
        <v>113</v>
      </c>
      <c r="AT11" s="284">
        <v>132</v>
      </c>
      <c r="AU11" s="284">
        <v>104</v>
      </c>
      <c r="AV11" s="200">
        <v>78.8</v>
      </c>
      <c r="AW11" s="199">
        <v>-28</v>
      </c>
      <c r="AX11" s="285">
        <v>438</v>
      </c>
      <c r="AY11" s="280">
        <v>356</v>
      </c>
      <c r="AZ11" s="195">
        <v>81.3</v>
      </c>
      <c r="BA11" s="193">
        <v>-82</v>
      </c>
      <c r="BB11" s="280">
        <v>869</v>
      </c>
      <c r="BC11" s="280">
        <v>679</v>
      </c>
      <c r="BD11" s="195">
        <v>78.099999999999994</v>
      </c>
      <c r="BE11" s="193">
        <v>-190</v>
      </c>
      <c r="BF11" s="280">
        <v>553</v>
      </c>
      <c r="BG11" s="280">
        <v>397</v>
      </c>
      <c r="BH11" s="195">
        <v>71.8</v>
      </c>
      <c r="BI11" s="193">
        <v>-156</v>
      </c>
      <c r="BJ11" s="280">
        <v>438</v>
      </c>
      <c r="BK11" s="280">
        <v>352</v>
      </c>
      <c r="BL11" s="195">
        <v>80.400000000000006</v>
      </c>
      <c r="BM11" s="193">
        <v>-86</v>
      </c>
      <c r="BN11" s="280">
        <v>47</v>
      </c>
      <c r="BO11" s="280">
        <v>38</v>
      </c>
      <c r="BP11" s="194">
        <v>80.900000000000006</v>
      </c>
      <c r="BQ11" s="193">
        <v>-9</v>
      </c>
      <c r="BR11" s="280">
        <v>5632.2</v>
      </c>
      <c r="BS11" s="280">
        <v>8800.4500000000007</v>
      </c>
      <c r="BT11" s="194">
        <v>156.30000000000001</v>
      </c>
      <c r="BU11" s="193">
        <v>3168.2500000000009</v>
      </c>
      <c r="BV11" s="286">
        <v>12</v>
      </c>
      <c r="BW11" s="286">
        <v>10</v>
      </c>
      <c r="BX11" s="196">
        <v>-2</v>
      </c>
    </row>
    <row r="12" spans="1:76" s="205" customFormat="1" ht="20.25" customHeight="1" x14ac:dyDescent="0.3">
      <c r="A12" s="204" t="s">
        <v>295</v>
      </c>
      <c r="B12" s="280">
        <v>664</v>
      </c>
      <c r="C12" s="281">
        <v>776</v>
      </c>
      <c r="D12" s="194">
        <v>116.9</v>
      </c>
      <c r="E12" s="193">
        <v>112</v>
      </c>
      <c r="F12" s="280">
        <v>576</v>
      </c>
      <c r="G12" s="281">
        <v>600</v>
      </c>
      <c r="H12" s="194">
        <v>104.2</v>
      </c>
      <c r="I12" s="193">
        <v>24</v>
      </c>
      <c r="J12" s="280">
        <v>234</v>
      </c>
      <c r="K12" s="280">
        <v>196</v>
      </c>
      <c r="L12" s="194">
        <v>83.8</v>
      </c>
      <c r="M12" s="193">
        <v>-38</v>
      </c>
      <c r="N12" s="280">
        <v>194</v>
      </c>
      <c r="O12" s="280">
        <v>183</v>
      </c>
      <c r="P12" s="195">
        <v>94.3</v>
      </c>
      <c r="Q12" s="193">
        <v>-11</v>
      </c>
      <c r="R12" s="280">
        <v>1</v>
      </c>
      <c r="S12" s="280">
        <v>0</v>
      </c>
      <c r="T12" s="195">
        <v>0</v>
      </c>
      <c r="U12" s="196">
        <v>-1</v>
      </c>
      <c r="V12" s="282">
        <v>0</v>
      </c>
      <c r="W12" s="280">
        <v>1</v>
      </c>
      <c r="X12" s="195" t="s">
        <v>332</v>
      </c>
      <c r="Y12" s="196">
        <v>1</v>
      </c>
      <c r="Z12" s="283">
        <v>0</v>
      </c>
      <c r="AA12" s="282">
        <v>0</v>
      </c>
      <c r="AB12" s="195" t="s">
        <v>332</v>
      </c>
      <c r="AC12" s="196">
        <v>0</v>
      </c>
      <c r="AD12" s="280">
        <v>132</v>
      </c>
      <c r="AE12" s="280">
        <v>98</v>
      </c>
      <c r="AF12" s="195">
        <v>74.2</v>
      </c>
      <c r="AG12" s="193">
        <v>-34</v>
      </c>
      <c r="AH12" s="280">
        <v>126</v>
      </c>
      <c r="AI12" s="280">
        <v>96</v>
      </c>
      <c r="AJ12" s="195">
        <v>76.2</v>
      </c>
      <c r="AK12" s="193">
        <v>-30</v>
      </c>
      <c r="AL12" s="280">
        <v>101</v>
      </c>
      <c r="AM12" s="280">
        <v>53</v>
      </c>
      <c r="AN12" s="195">
        <v>52.5</v>
      </c>
      <c r="AO12" s="193">
        <v>-48</v>
      </c>
      <c r="AP12" s="280">
        <v>507</v>
      </c>
      <c r="AQ12" s="280">
        <v>551</v>
      </c>
      <c r="AR12" s="195">
        <v>108.7</v>
      </c>
      <c r="AS12" s="193">
        <v>44</v>
      </c>
      <c r="AT12" s="284">
        <v>63</v>
      </c>
      <c r="AU12" s="284">
        <v>60</v>
      </c>
      <c r="AV12" s="200">
        <v>95.2</v>
      </c>
      <c r="AW12" s="199">
        <v>-3</v>
      </c>
      <c r="AX12" s="285">
        <v>235</v>
      </c>
      <c r="AY12" s="280">
        <v>208</v>
      </c>
      <c r="AZ12" s="195">
        <v>88.5</v>
      </c>
      <c r="BA12" s="193">
        <v>-27</v>
      </c>
      <c r="BB12" s="280">
        <v>383</v>
      </c>
      <c r="BC12" s="280">
        <v>425</v>
      </c>
      <c r="BD12" s="195">
        <v>111</v>
      </c>
      <c r="BE12" s="193">
        <v>42</v>
      </c>
      <c r="BF12" s="280">
        <v>306</v>
      </c>
      <c r="BG12" s="280">
        <v>266</v>
      </c>
      <c r="BH12" s="195">
        <v>86.9</v>
      </c>
      <c r="BI12" s="193">
        <v>-40</v>
      </c>
      <c r="BJ12" s="280">
        <v>253</v>
      </c>
      <c r="BK12" s="280">
        <v>215</v>
      </c>
      <c r="BL12" s="195">
        <v>85</v>
      </c>
      <c r="BM12" s="193">
        <v>-38</v>
      </c>
      <c r="BN12" s="280">
        <v>10</v>
      </c>
      <c r="BO12" s="280">
        <v>16</v>
      </c>
      <c r="BP12" s="194">
        <v>160</v>
      </c>
      <c r="BQ12" s="193">
        <v>6</v>
      </c>
      <c r="BR12" s="280">
        <v>4622.2</v>
      </c>
      <c r="BS12" s="280">
        <v>6080</v>
      </c>
      <c r="BT12" s="194">
        <v>131.5</v>
      </c>
      <c r="BU12" s="193">
        <v>1457.8000000000002</v>
      </c>
      <c r="BV12" s="286">
        <v>31</v>
      </c>
      <c r="BW12" s="286">
        <v>17</v>
      </c>
      <c r="BX12" s="196">
        <v>-14</v>
      </c>
    </row>
    <row r="13" spans="1:76" s="205" customFormat="1" ht="20.25" customHeight="1" x14ac:dyDescent="0.3">
      <c r="A13" s="204" t="s">
        <v>296</v>
      </c>
      <c r="B13" s="280">
        <v>602</v>
      </c>
      <c r="C13" s="281">
        <v>634</v>
      </c>
      <c r="D13" s="194">
        <v>105.3</v>
      </c>
      <c r="E13" s="193">
        <v>32</v>
      </c>
      <c r="F13" s="280">
        <v>571</v>
      </c>
      <c r="G13" s="281">
        <v>612</v>
      </c>
      <c r="H13" s="194">
        <v>107.2</v>
      </c>
      <c r="I13" s="193">
        <v>41</v>
      </c>
      <c r="J13" s="280">
        <v>279</v>
      </c>
      <c r="K13" s="280">
        <v>274</v>
      </c>
      <c r="L13" s="194">
        <v>98.2</v>
      </c>
      <c r="M13" s="193">
        <v>-5</v>
      </c>
      <c r="N13" s="280">
        <v>267</v>
      </c>
      <c r="O13" s="280">
        <v>265</v>
      </c>
      <c r="P13" s="195">
        <v>99.3</v>
      </c>
      <c r="Q13" s="193">
        <v>-2</v>
      </c>
      <c r="R13" s="280">
        <v>0</v>
      </c>
      <c r="S13" s="280">
        <v>0</v>
      </c>
      <c r="T13" s="195" t="s">
        <v>332</v>
      </c>
      <c r="U13" s="196">
        <v>0</v>
      </c>
      <c r="V13" s="282">
        <v>2</v>
      </c>
      <c r="W13" s="280">
        <v>0</v>
      </c>
      <c r="X13" s="195">
        <v>0</v>
      </c>
      <c r="Y13" s="196">
        <v>-2</v>
      </c>
      <c r="Z13" s="283">
        <v>0</v>
      </c>
      <c r="AA13" s="282">
        <v>0</v>
      </c>
      <c r="AB13" s="195" t="s">
        <v>332</v>
      </c>
      <c r="AC13" s="196">
        <v>0</v>
      </c>
      <c r="AD13" s="280">
        <v>83</v>
      </c>
      <c r="AE13" s="280">
        <v>105</v>
      </c>
      <c r="AF13" s="195">
        <v>126.5</v>
      </c>
      <c r="AG13" s="193">
        <v>22</v>
      </c>
      <c r="AH13" s="280">
        <v>81</v>
      </c>
      <c r="AI13" s="280">
        <v>105</v>
      </c>
      <c r="AJ13" s="195">
        <v>129.6</v>
      </c>
      <c r="AK13" s="193">
        <v>24</v>
      </c>
      <c r="AL13" s="280">
        <v>25</v>
      </c>
      <c r="AM13" s="280">
        <v>20</v>
      </c>
      <c r="AN13" s="195">
        <v>80</v>
      </c>
      <c r="AO13" s="193">
        <v>-5</v>
      </c>
      <c r="AP13" s="280">
        <v>478</v>
      </c>
      <c r="AQ13" s="280">
        <v>546</v>
      </c>
      <c r="AR13" s="195">
        <v>114.2</v>
      </c>
      <c r="AS13" s="193">
        <v>68</v>
      </c>
      <c r="AT13" s="284">
        <v>71</v>
      </c>
      <c r="AU13" s="284">
        <v>62</v>
      </c>
      <c r="AV13" s="200">
        <v>87.3</v>
      </c>
      <c r="AW13" s="199">
        <v>-9</v>
      </c>
      <c r="AX13" s="285">
        <v>285</v>
      </c>
      <c r="AY13" s="280">
        <v>279</v>
      </c>
      <c r="AZ13" s="195">
        <v>97.9</v>
      </c>
      <c r="BA13" s="193">
        <v>-6</v>
      </c>
      <c r="BB13" s="280">
        <v>276</v>
      </c>
      <c r="BC13" s="280">
        <v>272</v>
      </c>
      <c r="BD13" s="195">
        <v>98.6</v>
      </c>
      <c r="BE13" s="193">
        <v>-4</v>
      </c>
      <c r="BF13" s="280">
        <v>259</v>
      </c>
      <c r="BG13" s="280">
        <v>264</v>
      </c>
      <c r="BH13" s="195">
        <v>101.9</v>
      </c>
      <c r="BI13" s="193">
        <v>5</v>
      </c>
      <c r="BJ13" s="280">
        <v>195</v>
      </c>
      <c r="BK13" s="280">
        <v>211</v>
      </c>
      <c r="BL13" s="195">
        <v>108.2</v>
      </c>
      <c r="BM13" s="193">
        <v>16</v>
      </c>
      <c r="BN13" s="280">
        <v>11</v>
      </c>
      <c r="BO13" s="280">
        <v>10</v>
      </c>
      <c r="BP13" s="194">
        <v>90.9</v>
      </c>
      <c r="BQ13" s="193">
        <v>-1</v>
      </c>
      <c r="BR13" s="280">
        <v>4453.1000000000004</v>
      </c>
      <c r="BS13" s="280">
        <v>5920</v>
      </c>
      <c r="BT13" s="194">
        <v>132.9</v>
      </c>
      <c r="BU13" s="193">
        <v>1466.8999999999996</v>
      </c>
      <c r="BV13" s="286">
        <v>24</v>
      </c>
      <c r="BW13" s="286">
        <v>26</v>
      </c>
      <c r="BX13" s="196">
        <v>2</v>
      </c>
    </row>
    <row r="14" spans="1:76" s="206" customFormat="1" ht="20.25" customHeight="1" x14ac:dyDescent="0.3">
      <c r="A14" s="204" t="s">
        <v>297</v>
      </c>
      <c r="B14" s="280">
        <v>572</v>
      </c>
      <c r="C14" s="281">
        <v>538</v>
      </c>
      <c r="D14" s="194">
        <v>94.1</v>
      </c>
      <c r="E14" s="193">
        <v>-34</v>
      </c>
      <c r="F14" s="280">
        <v>496</v>
      </c>
      <c r="G14" s="281">
        <v>493</v>
      </c>
      <c r="H14" s="194">
        <v>99.4</v>
      </c>
      <c r="I14" s="193">
        <v>-3</v>
      </c>
      <c r="J14" s="280">
        <v>151</v>
      </c>
      <c r="K14" s="280">
        <v>147</v>
      </c>
      <c r="L14" s="194">
        <v>97.4</v>
      </c>
      <c r="M14" s="193">
        <v>-4</v>
      </c>
      <c r="N14" s="280">
        <v>111</v>
      </c>
      <c r="O14" s="280">
        <v>147</v>
      </c>
      <c r="P14" s="195">
        <v>132.4</v>
      </c>
      <c r="Q14" s="193">
        <v>36</v>
      </c>
      <c r="R14" s="280">
        <v>0</v>
      </c>
      <c r="S14" s="280">
        <v>0</v>
      </c>
      <c r="T14" s="195" t="s">
        <v>332</v>
      </c>
      <c r="U14" s="196">
        <v>0</v>
      </c>
      <c r="V14" s="282">
        <v>4</v>
      </c>
      <c r="W14" s="280">
        <v>0</v>
      </c>
      <c r="X14" s="195">
        <v>0</v>
      </c>
      <c r="Y14" s="196">
        <v>-4</v>
      </c>
      <c r="Z14" s="282">
        <v>0</v>
      </c>
      <c r="AA14" s="282">
        <v>0</v>
      </c>
      <c r="AB14" s="195" t="s">
        <v>332</v>
      </c>
      <c r="AC14" s="196">
        <v>0</v>
      </c>
      <c r="AD14" s="280">
        <v>77</v>
      </c>
      <c r="AE14" s="280">
        <v>97</v>
      </c>
      <c r="AF14" s="195">
        <v>126</v>
      </c>
      <c r="AG14" s="193">
        <v>20</v>
      </c>
      <c r="AH14" s="280">
        <v>77</v>
      </c>
      <c r="AI14" s="280">
        <v>97</v>
      </c>
      <c r="AJ14" s="195">
        <v>126</v>
      </c>
      <c r="AK14" s="193">
        <v>20</v>
      </c>
      <c r="AL14" s="280">
        <v>75</v>
      </c>
      <c r="AM14" s="280">
        <v>24</v>
      </c>
      <c r="AN14" s="195">
        <v>32</v>
      </c>
      <c r="AO14" s="193">
        <v>-51</v>
      </c>
      <c r="AP14" s="280">
        <v>431</v>
      </c>
      <c r="AQ14" s="280">
        <v>447</v>
      </c>
      <c r="AR14" s="195">
        <v>103.7</v>
      </c>
      <c r="AS14" s="193">
        <v>16</v>
      </c>
      <c r="AT14" s="284">
        <v>71</v>
      </c>
      <c r="AU14" s="284">
        <v>51</v>
      </c>
      <c r="AV14" s="200">
        <v>71.8</v>
      </c>
      <c r="AW14" s="199">
        <v>-20</v>
      </c>
      <c r="AX14" s="285">
        <v>171</v>
      </c>
      <c r="AY14" s="280">
        <v>148</v>
      </c>
      <c r="AZ14" s="195">
        <v>86.5</v>
      </c>
      <c r="BA14" s="193">
        <v>-23</v>
      </c>
      <c r="BB14" s="280">
        <v>332</v>
      </c>
      <c r="BC14" s="280">
        <v>272</v>
      </c>
      <c r="BD14" s="195">
        <v>81.900000000000006</v>
      </c>
      <c r="BE14" s="193">
        <v>-60</v>
      </c>
      <c r="BF14" s="280">
        <v>297</v>
      </c>
      <c r="BG14" s="280">
        <v>231</v>
      </c>
      <c r="BH14" s="195">
        <v>77.8</v>
      </c>
      <c r="BI14" s="193">
        <v>-66</v>
      </c>
      <c r="BJ14" s="280">
        <v>244</v>
      </c>
      <c r="BK14" s="280">
        <v>200</v>
      </c>
      <c r="BL14" s="195">
        <v>82</v>
      </c>
      <c r="BM14" s="193">
        <v>-44</v>
      </c>
      <c r="BN14" s="280">
        <v>23</v>
      </c>
      <c r="BO14" s="280">
        <v>12</v>
      </c>
      <c r="BP14" s="194">
        <v>52.2</v>
      </c>
      <c r="BQ14" s="193">
        <v>-11</v>
      </c>
      <c r="BR14" s="280">
        <v>4821</v>
      </c>
      <c r="BS14" s="280">
        <v>6023.75</v>
      </c>
      <c r="BT14" s="194">
        <v>124.9</v>
      </c>
      <c r="BU14" s="193">
        <v>1202.75</v>
      </c>
      <c r="BV14" s="286">
        <v>13</v>
      </c>
      <c r="BW14" s="286">
        <v>19</v>
      </c>
      <c r="BX14" s="196">
        <v>6</v>
      </c>
    </row>
    <row r="15" spans="1:76" s="206" customFormat="1" ht="20.25" customHeight="1" x14ac:dyDescent="0.3">
      <c r="A15" s="204" t="s">
        <v>298</v>
      </c>
      <c r="B15" s="280">
        <v>758</v>
      </c>
      <c r="C15" s="281">
        <v>705</v>
      </c>
      <c r="D15" s="194">
        <v>93</v>
      </c>
      <c r="E15" s="193">
        <v>-53</v>
      </c>
      <c r="F15" s="280">
        <v>594</v>
      </c>
      <c r="G15" s="281">
        <v>627</v>
      </c>
      <c r="H15" s="194">
        <v>105.6</v>
      </c>
      <c r="I15" s="193">
        <v>33</v>
      </c>
      <c r="J15" s="280">
        <v>297</v>
      </c>
      <c r="K15" s="280">
        <v>279</v>
      </c>
      <c r="L15" s="194">
        <v>93.9</v>
      </c>
      <c r="M15" s="193">
        <v>-18</v>
      </c>
      <c r="N15" s="280">
        <v>185</v>
      </c>
      <c r="O15" s="280">
        <v>270</v>
      </c>
      <c r="P15" s="195">
        <v>145.9</v>
      </c>
      <c r="Q15" s="193">
        <v>85</v>
      </c>
      <c r="R15" s="280">
        <v>0</v>
      </c>
      <c r="S15" s="280">
        <v>0</v>
      </c>
      <c r="T15" s="195" t="s">
        <v>332</v>
      </c>
      <c r="U15" s="196">
        <v>0</v>
      </c>
      <c r="V15" s="282">
        <v>0</v>
      </c>
      <c r="W15" s="280">
        <v>0</v>
      </c>
      <c r="X15" s="195" t="s">
        <v>332</v>
      </c>
      <c r="Y15" s="196">
        <v>0</v>
      </c>
      <c r="Z15" s="282">
        <v>0</v>
      </c>
      <c r="AA15" s="282">
        <v>0</v>
      </c>
      <c r="AB15" s="195" t="s">
        <v>332</v>
      </c>
      <c r="AC15" s="196">
        <v>0</v>
      </c>
      <c r="AD15" s="280">
        <v>155</v>
      </c>
      <c r="AE15" s="280">
        <v>81</v>
      </c>
      <c r="AF15" s="195">
        <v>52.3</v>
      </c>
      <c r="AG15" s="193">
        <v>-74</v>
      </c>
      <c r="AH15" s="280">
        <v>155</v>
      </c>
      <c r="AI15" s="280">
        <v>81</v>
      </c>
      <c r="AJ15" s="195">
        <v>52.3</v>
      </c>
      <c r="AK15" s="193">
        <v>-74</v>
      </c>
      <c r="AL15" s="280">
        <v>135</v>
      </c>
      <c r="AM15" s="280">
        <v>143</v>
      </c>
      <c r="AN15" s="195">
        <v>105.9</v>
      </c>
      <c r="AO15" s="193">
        <v>8</v>
      </c>
      <c r="AP15" s="280">
        <v>531</v>
      </c>
      <c r="AQ15" s="280">
        <v>564</v>
      </c>
      <c r="AR15" s="195">
        <v>106.2</v>
      </c>
      <c r="AS15" s="193">
        <v>33</v>
      </c>
      <c r="AT15" s="284">
        <v>73</v>
      </c>
      <c r="AU15" s="284">
        <v>59</v>
      </c>
      <c r="AV15" s="200">
        <v>80.8</v>
      </c>
      <c r="AW15" s="199">
        <v>-14</v>
      </c>
      <c r="AX15" s="285">
        <v>288</v>
      </c>
      <c r="AY15" s="280">
        <v>254</v>
      </c>
      <c r="AZ15" s="195">
        <v>88.2</v>
      </c>
      <c r="BA15" s="193">
        <v>-34</v>
      </c>
      <c r="BB15" s="280">
        <v>387</v>
      </c>
      <c r="BC15" s="280">
        <v>301</v>
      </c>
      <c r="BD15" s="195">
        <v>77.8</v>
      </c>
      <c r="BE15" s="193">
        <v>-86</v>
      </c>
      <c r="BF15" s="280">
        <v>360</v>
      </c>
      <c r="BG15" s="280">
        <v>236</v>
      </c>
      <c r="BH15" s="195">
        <v>65.599999999999994</v>
      </c>
      <c r="BI15" s="193">
        <v>-124</v>
      </c>
      <c r="BJ15" s="280">
        <v>276</v>
      </c>
      <c r="BK15" s="280">
        <v>194</v>
      </c>
      <c r="BL15" s="195">
        <v>70.3</v>
      </c>
      <c r="BM15" s="193">
        <v>-82</v>
      </c>
      <c r="BN15" s="280">
        <v>13</v>
      </c>
      <c r="BO15" s="280">
        <v>7</v>
      </c>
      <c r="BP15" s="194">
        <v>53.8</v>
      </c>
      <c r="BQ15" s="193">
        <v>-6</v>
      </c>
      <c r="BR15" s="280">
        <v>4900.1000000000004</v>
      </c>
      <c r="BS15" s="280">
        <v>6101.43</v>
      </c>
      <c r="BT15" s="194">
        <v>124.5</v>
      </c>
      <c r="BU15" s="193">
        <v>1201.33</v>
      </c>
      <c r="BV15" s="286">
        <v>28</v>
      </c>
      <c r="BW15" s="286">
        <v>34</v>
      </c>
      <c r="BX15" s="196">
        <v>6</v>
      </c>
    </row>
    <row r="16" spans="1:76" s="206" customFormat="1" ht="20.25" customHeight="1" x14ac:dyDescent="0.3">
      <c r="A16" s="204" t="s">
        <v>299</v>
      </c>
      <c r="B16" s="280">
        <v>1863</v>
      </c>
      <c r="C16" s="281">
        <v>2113</v>
      </c>
      <c r="D16" s="194">
        <v>113.4</v>
      </c>
      <c r="E16" s="193">
        <v>250</v>
      </c>
      <c r="F16" s="280">
        <v>1678</v>
      </c>
      <c r="G16" s="281">
        <v>1924</v>
      </c>
      <c r="H16" s="194">
        <v>114.7</v>
      </c>
      <c r="I16" s="193">
        <v>246</v>
      </c>
      <c r="J16" s="280">
        <v>435</v>
      </c>
      <c r="K16" s="280">
        <v>482</v>
      </c>
      <c r="L16" s="194">
        <v>110.8</v>
      </c>
      <c r="M16" s="193">
        <v>47</v>
      </c>
      <c r="N16" s="280">
        <v>363</v>
      </c>
      <c r="O16" s="280">
        <v>480</v>
      </c>
      <c r="P16" s="195">
        <v>132.19999999999999</v>
      </c>
      <c r="Q16" s="193">
        <v>117</v>
      </c>
      <c r="R16" s="280">
        <v>0</v>
      </c>
      <c r="S16" s="280">
        <v>0</v>
      </c>
      <c r="T16" s="195" t="s">
        <v>332</v>
      </c>
      <c r="U16" s="196">
        <v>0</v>
      </c>
      <c r="V16" s="282">
        <v>4</v>
      </c>
      <c r="W16" s="280">
        <v>0</v>
      </c>
      <c r="X16" s="195">
        <v>0</v>
      </c>
      <c r="Y16" s="196">
        <v>-4</v>
      </c>
      <c r="Z16" s="282">
        <v>0</v>
      </c>
      <c r="AA16" s="282">
        <v>0</v>
      </c>
      <c r="AB16" s="195" t="s">
        <v>332</v>
      </c>
      <c r="AC16" s="196">
        <v>0</v>
      </c>
      <c r="AD16" s="280">
        <v>81</v>
      </c>
      <c r="AE16" s="280">
        <v>163</v>
      </c>
      <c r="AF16" s="195">
        <v>201.2</v>
      </c>
      <c r="AG16" s="193">
        <v>82</v>
      </c>
      <c r="AH16" s="280">
        <v>74</v>
      </c>
      <c r="AI16" s="280">
        <v>163</v>
      </c>
      <c r="AJ16" s="195">
        <v>220.3</v>
      </c>
      <c r="AK16" s="193">
        <v>89</v>
      </c>
      <c r="AL16" s="280">
        <v>34</v>
      </c>
      <c r="AM16" s="280">
        <v>13</v>
      </c>
      <c r="AN16" s="195">
        <v>38.200000000000003</v>
      </c>
      <c r="AO16" s="193">
        <v>-21</v>
      </c>
      <c r="AP16" s="280">
        <v>1443</v>
      </c>
      <c r="AQ16" s="280">
        <v>1662</v>
      </c>
      <c r="AR16" s="195">
        <v>115.2</v>
      </c>
      <c r="AS16" s="193">
        <v>219</v>
      </c>
      <c r="AT16" s="284">
        <v>100</v>
      </c>
      <c r="AU16" s="284">
        <v>129</v>
      </c>
      <c r="AV16" s="200">
        <v>129</v>
      </c>
      <c r="AW16" s="199">
        <v>29</v>
      </c>
      <c r="AX16" s="285">
        <v>416</v>
      </c>
      <c r="AY16" s="280">
        <v>478</v>
      </c>
      <c r="AZ16" s="195">
        <v>114.9</v>
      </c>
      <c r="BA16" s="193">
        <v>62</v>
      </c>
      <c r="BB16" s="280">
        <v>1327</v>
      </c>
      <c r="BC16" s="280">
        <v>1217</v>
      </c>
      <c r="BD16" s="195">
        <v>91.7</v>
      </c>
      <c r="BE16" s="193">
        <v>-110</v>
      </c>
      <c r="BF16" s="280">
        <v>1189</v>
      </c>
      <c r="BG16" s="280">
        <v>1093</v>
      </c>
      <c r="BH16" s="195">
        <v>91.9</v>
      </c>
      <c r="BI16" s="193">
        <v>-96</v>
      </c>
      <c r="BJ16" s="280">
        <v>895</v>
      </c>
      <c r="BK16" s="280">
        <v>804</v>
      </c>
      <c r="BL16" s="195">
        <v>89.8</v>
      </c>
      <c r="BM16" s="193">
        <v>-91</v>
      </c>
      <c r="BN16" s="280">
        <v>54</v>
      </c>
      <c r="BO16" s="280">
        <v>66</v>
      </c>
      <c r="BP16" s="194">
        <v>122.2</v>
      </c>
      <c r="BQ16" s="193">
        <v>12</v>
      </c>
      <c r="BR16" s="280">
        <v>4504.6000000000004</v>
      </c>
      <c r="BS16" s="280">
        <v>7076.7</v>
      </c>
      <c r="BT16" s="194">
        <v>157.1</v>
      </c>
      <c r="BU16" s="193">
        <v>2572.0999999999995</v>
      </c>
      <c r="BV16" s="286">
        <v>22</v>
      </c>
      <c r="BW16" s="286">
        <v>17</v>
      </c>
      <c r="BX16" s="196">
        <v>-5</v>
      </c>
    </row>
    <row r="17" spans="1:76" s="206" customFormat="1" ht="20.25" customHeight="1" x14ac:dyDescent="0.3">
      <c r="A17" s="204" t="s">
        <v>300</v>
      </c>
      <c r="B17" s="280">
        <v>1490</v>
      </c>
      <c r="C17" s="281">
        <v>1606</v>
      </c>
      <c r="D17" s="194">
        <v>107.8</v>
      </c>
      <c r="E17" s="193">
        <v>116</v>
      </c>
      <c r="F17" s="280">
        <v>1160</v>
      </c>
      <c r="G17" s="281">
        <v>1371</v>
      </c>
      <c r="H17" s="194">
        <v>118.2</v>
      </c>
      <c r="I17" s="193">
        <v>211</v>
      </c>
      <c r="J17" s="280">
        <v>519</v>
      </c>
      <c r="K17" s="280">
        <v>512</v>
      </c>
      <c r="L17" s="194">
        <v>98.7</v>
      </c>
      <c r="M17" s="193">
        <v>-7</v>
      </c>
      <c r="N17" s="280">
        <v>393</v>
      </c>
      <c r="O17" s="280">
        <v>510</v>
      </c>
      <c r="P17" s="195">
        <v>129.80000000000001</v>
      </c>
      <c r="Q17" s="193">
        <v>117</v>
      </c>
      <c r="R17" s="280">
        <v>1</v>
      </c>
      <c r="S17" s="280">
        <v>0</v>
      </c>
      <c r="T17" s="195">
        <v>0</v>
      </c>
      <c r="U17" s="196">
        <v>-1</v>
      </c>
      <c r="V17" s="282">
        <v>12</v>
      </c>
      <c r="W17" s="280">
        <v>0</v>
      </c>
      <c r="X17" s="195">
        <v>0</v>
      </c>
      <c r="Y17" s="196">
        <v>-12</v>
      </c>
      <c r="Z17" s="282">
        <v>0</v>
      </c>
      <c r="AA17" s="282">
        <v>0</v>
      </c>
      <c r="AB17" s="195" t="s">
        <v>332</v>
      </c>
      <c r="AC17" s="196">
        <v>0</v>
      </c>
      <c r="AD17" s="280">
        <v>97</v>
      </c>
      <c r="AE17" s="280">
        <v>144</v>
      </c>
      <c r="AF17" s="195">
        <v>148.5</v>
      </c>
      <c r="AG17" s="193">
        <v>47</v>
      </c>
      <c r="AH17" s="280">
        <v>73</v>
      </c>
      <c r="AI17" s="280">
        <v>131</v>
      </c>
      <c r="AJ17" s="195">
        <v>179.5</v>
      </c>
      <c r="AK17" s="193">
        <v>58</v>
      </c>
      <c r="AL17" s="280">
        <v>28</v>
      </c>
      <c r="AM17" s="280">
        <v>0</v>
      </c>
      <c r="AN17" s="195">
        <v>0</v>
      </c>
      <c r="AO17" s="193">
        <v>-28</v>
      </c>
      <c r="AP17" s="280">
        <v>1044</v>
      </c>
      <c r="AQ17" s="280">
        <v>1309</v>
      </c>
      <c r="AR17" s="195">
        <v>125.4</v>
      </c>
      <c r="AS17" s="193">
        <v>265</v>
      </c>
      <c r="AT17" s="284">
        <v>154</v>
      </c>
      <c r="AU17" s="284">
        <v>145</v>
      </c>
      <c r="AV17" s="200">
        <v>94.2</v>
      </c>
      <c r="AW17" s="199">
        <v>-9</v>
      </c>
      <c r="AX17" s="285">
        <v>737</v>
      </c>
      <c r="AY17" s="280">
        <v>714</v>
      </c>
      <c r="AZ17" s="195">
        <v>96.9</v>
      </c>
      <c r="BA17" s="193">
        <v>-23</v>
      </c>
      <c r="BB17" s="280">
        <v>818</v>
      </c>
      <c r="BC17" s="280">
        <v>769</v>
      </c>
      <c r="BD17" s="195">
        <v>94</v>
      </c>
      <c r="BE17" s="193">
        <v>-49</v>
      </c>
      <c r="BF17" s="280">
        <v>619</v>
      </c>
      <c r="BG17" s="280">
        <v>542</v>
      </c>
      <c r="BH17" s="195">
        <v>87.6</v>
      </c>
      <c r="BI17" s="193">
        <v>-77</v>
      </c>
      <c r="BJ17" s="280">
        <v>528</v>
      </c>
      <c r="BK17" s="280">
        <v>466</v>
      </c>
      <c r="BL17" s="195">
        <v>88.3</v>
      </c>
      <c r="BM17" s="193">
        <v>-62</v>
      </c>
      <c r="BN17" s="280">
        <v>211</v>
      </c>
      <c r="BO17" s="280">
        <v>161</v>
      </c>
      <c r="BP17" s="194">
        <v>76.3</v>
      </c>
      <c r="BQ17" s="193">
        <v>-50</v>
      </c>
      <c r="BR17" s="280">
        <v>6080</v>
      </c>
      <c r="BS17" s="280">
        <v>7495.54</v>
      </c>
      <c r="BT17" s="194">
        <v>123.3</v>
      </c>
      <c r="BU17" s="193">
        <v>1415.54</v>
      </c>
      <c r="BV17" s="286">
        <v>3</v>
      </c>
      <c r="BW17" s="286">
        <v>3</v>
      </c>
      <c r="BX17" s="196">
        <v>0</v>
      </c>
    </row>
    <row r="18" spans="1:76" s="206" customFormat="1" ht="20.25" customHeight="1" x14ac:dyDescent="0.3">
      <c r="A18" s="204" t="s">
        <v>301</v>
      </c>
      <c r="B18" s="280">
        <v>798</v>
      </c>
      <c r="C18" s="281">
        <v>731</v>
      </c>
      <c r="D18" s="194">
        <v>91.6</v>
      </c>
      <c r="E18" s="193">
        <v>-67</v>
      </c>
      <c r="F18" s="280">
        <v>520</v>
      </c>
      <c r="G18" s="281">
        <v>526</v>
      </c>
      <c r="H18" s="194">
        <v>101.2</v>
      </c>
      <c r="I18" s="193">
        <v>6</v>
      </c>
      <c r="J18" s="280">
        <v>269</v>
      </c>
      <c r="K18" s="280">
        <v>150</v>
      </c>
      <c r="L18" s="194">
        <v>55.8</v>
      </c>
      <c r="M18" s="193">
        <v>-119</v>
      </c>
      <c r="N18" s="280">
        <v>117</v>
      </c>
      <c r="O18" s="280">
        <v>150</v>
      </c>
      <c r="P18" s="195">
        <v>128.19999999999999</v>
      </c>
      <c r="Q18" s="193">
        <v>33</v>
      </c>
      <c r="R18" s="280">
        <v>0</v>
      </c>
      <c r="S18" s="280">
        <v>0</v>
      </c>
      <c r="T18" s="195" t="s">
        <v>332</v>
      </c>
      <c r="U18" s="196">
        <v>0</v>
      </c>
      <c r="V18" s="282">
        <v>0</v>
      </c>
      <c r="W18" s="280">
        <v>0</v>
      </c>
      <c r="X18" s="195" t="s">
        <v>332</v>
      </c>
      <c r="Y18" s="196">
        <v>0</v>
      </c>
      <c r="Z18" s="282">
        <v>0</v>
      </c>
      <c r="AA18" s="282">
        <v>0</v>
      </c>
      <c r="AB18" s="195" t="s">
        <v>332</v>
      </c>
      <c r="AC18" s="196">
        <v>0</v>
      </c>
      <c r="AD18" s="280">
        <v>46</v>
      </c>
      <c r="AE18" s="280">
        <v>75</v>
      </c>
      <c r="AF18" s="195">
        <v>163</v>
      </c>
      <c r="AG18" s="193">
        <v>29</v>
      </c>
      <c r="AH18" s="280">
        <v>45</v>
      </c>
      <c r="AI18" s="280">
        <v>75</v>
      </c>
      <c r="AJ18" s="195">
        <v>166.7</v>
      </c>
      <c r="AK18" s="193">
        <v>30</v>
      </c>
      <c r="AL18" s="280">
        <v>38</v>
      </c>
      <c r="AM18" s="280">
        <v>62</v>
      </c>
      <c r="AN18" s="195">
        <v>163.19999999999999</v>
      </c>
      <c r="AO18" s="193">
        <v>24</v>
      </c>
      <c r="AP18" s="280">
        <v>462</v>
      </c>
      <c r="AQ18" s="280">
        <v>440</v>
      </c>
      <c r="AR18" s="195">
        <v>95.2</v>
      </c>
      <c r="AS18" s="193">
        <v>-22</v>
      </c>
      <c r="AT18" s="284">
        <v>77</v>
      </c>
      <c r="AU18" s="284">
        <v>52</v>
      </c>
      <c r="AV18" s="200">
        <v>67.5</v>
      </c>
      <c r="AW18" s="199">
        <v>-25</v>
      </c>
      <c r="AX18" s="285">
        <v>311</v>
      </c>
      <c r="AY18" s="280">
        <v>169</v>
      </c>
      <c r="AZ18" s="195">
        <v>54.3</v>
      </c>
      <c r="BA18" s="193">
        <v>-142</v>
      </c>
      <c r="BB18" s="280">
        <v>552</v>
      </c>
      <c r="BC18" s="280">
        <v>420</v>
      </c>
      <c r="BD18" s="195">
        <v>76.099999999999994</v>
      </c>
      <c r="BE18" s="193">
        <v>-132</v>
      </c>
      <c r="BF18" s="280">
        <v>336</v>
      </c>
      <c r="BG18" s="280">
        <v>215</v>
      </c>
      <c r="BH18" s="195">
        <v>64</v>
      </c>
      <c r="BI18" s="193">
        <v>-121</v>
      </c>
      <c r="BJ18" s="280">
        <v>282</v>
      </c>
      <c r="BK18" s="280">
        <v>165</v>
      </c>
      <c r="BL18" s="195">
        <v>58.5</v>
      </c>
      <c r="BM18" s="193">
        <v>-117</v>
      </c>
      <c r="BN18" s="280">
        <v>48</v>
      </c>
      <c r="BO18" s="280">
        <v>18</v>
      </c>
      <c r="BP18" s="194">
        <v>37.5</v>
      </c>
      <c r="BQ18" s="193">
        <v>-30</v>
      </c>
      <c r="BR18" s="280">
        <v>4818.3999999999996</v>
      </c>
      <c r="BS18" s="280">
        <v>6146.11</v>
      </c>
      <c r="BT18" s="194">
        <v>127.6</v>
      </c>
      <c r="BU18" s="193">
        <v>1327.71</v>
      </c>
      <c r="BV18" s="286">
        <v>7</v>
      </c>
      <c r="BW18" s="286">
        <v>12</v>
      </c>
      <c r="BX18" s="196">
        <v>5</v>
      </c>
    </row>
    <row r="19" spans="1:76" s="206" customFormat="1" ht="20.25" customHeight="1" x14ac:dyDescent="0.3">
      <c r="A19" s="204" t="s">
        <v>302</v>
      </c>
      <c r="B19" s="280">
        <v>670</v>
      </c>
      <c r="C19" s="281">
        <v>555</v>
      </c>
      <c r="D19" s="194">
        <v>82.8</v>
      </c>
      <c r="E19" s="193">
        <v>-115</v>
      </c>
      <c r="F19" s="280">
        <v>480</v>
      </c>
      <c r="G19" s="281">
        <v>514</v>
      </c>
      <c r="H19" s="194">
        <v>107.1</v>
      </c>
      <c r="I19" s="193">
        <v>34</v>
      </c>
      <c r="J19" s="280">
        <v>309</v>
      </c>
      <c r="K19" s="280">
        <v>219</v>
      </c>
      <c r="L19" s="194">
        <v>70.900000000000006</v>
      </c>
      <c r="M19" s="193">
        <v>-90</v>
      </c>
      <c r="N19" s="280">
        <v>182</v>
      </c>
      <c r="O19" s="280">
        <v>216</v>
      </c>
      <c r="P19" s="195">
        <v>118.7</v>
      </c>
      <c r="Q19" s="193">
        <v>34</v>
      </c>
      <c r="R19" s="280">
        <v>0</v>
      </c>
      <c r="S19" s="280">
        <v>0</v>
      </c>
      <c r="T19" s="195" t="s">
        <v>332</v>
      </c>
      <c r="U19" s="196">
        <v>0</v>
      </c>
      <c r="V19" s="282">
        <v>1</v>
      </c>
      <c r="W19" s="280">
        <v>0</v>
      </c>
      <c r="X19" s="195">
        <v>0</v>
      </c>
      <c r="Y19" s="196">
        <v>-1</v>
      </c>
      <c r="Z19" s="282">
        <v>0</v>
      </c>
      <c r="AA19" s="282">
        <v>0</v>
      </c>
      <c r="AB19" s="195" t="s">
        <v>332</v>
      </c>
      <c r="AC19" s="196">
        <v>0</v>
      </c>
      <c r="AD19" s="280">
        <v>95</v>
      </c>
      <c r="AE19" s="280">
        <v>118</v>
      </c>
      <c r="AF19" s="195">
        <v>124.2</v>
      </c>
      <c r="AG19" s="193">
        <v>23</v>
      </c>
      <c r="AH19" s="280">
        <v>94</v>
      </c>
      <c r="AI19" s="280">
        <v>118</v>
      </c>
      <c r="AJ19" s="195">
        <v>125.5</v>
      </c>
      <c r="AK19" s="193">
        <v>24</v>
      </c>
      <c r="AL19" s="280">
        <v>40</v>
      </c>
      <c r="AM19" s="280">
        <v>24</v>
      </c>
      <c r="AN19" s="195">
        <v>60</v>
      </c>
      <c r="AO19" s="193">
        <v>-16</v>
      </c>
      <c r="AP19" s="280">
        <v>443</v>
      </c>
      <c r="AQ19" s="280">
        <v>490</v>
      </c>
      <c r="AR19" s="195">
        <v>110.6</v>
      </c>
      <c r="AS19" s="193">
        <v>47</v>
      </c>
      <c r="AT19" s="284">
        <v>50</v>
      </c>
      <c r="AU19" s="284">
        <v>43</v>
      </c>
      <c r="AV19" s="200">
        <v>86</v>
      </c>
      <c r="AW19" s="199">
        <v>-7</v>
      </c>
      <c r="AX19" s="285">
        <v>292</v>
      </c>
      <c r="AY19" s="280">
        <v>165</v>
      </c>
      <c r="AZ19" s="195">
        <v>56.5</v>
      </c>
      <c r="BA19" s="193">
        <v>-127</v>
      </c>
      <c r="BB19" s="280">
        <v>309</v>
      </c>
      <c r="BC19" s="280">
        <v>230</v>
      </c>
      <c r="BD19" s="195">
        <v>74.400000000000006</v>
      </c>
      <c r="BE19" s="193">
        <v>-79</v>
      </c>
      <c r="BF19" s="280">
        <v>247</v>
      </c>
      <c r="BG19" s="280">
        <v>197</v>
      </c>
      <c r="BH19" s="195">
        <v>79.8</v>
      </c>
      <c r="BI19" s="193">
        <v>-50</v>
      </c>
      <c r="BJ19" s="280">
        <v>207</v>
      </c>
      <c r="BK19" s="280">
        <v>185</v>
      </c>
      <c r="BL19" s="195">
        <v>89.4</v>
      </c>
      <c r="BM19" s="193">
        <v>-22</v>
      </c>
      <c r="BN19" s="280">
        <v>53</v>
      </c>
      <c r="BO19" s="280">
        <v>12</v>
      </c>
      <c r="BP19" s="194">
        <v>22.6</v>
      </c>
      <c r="BQ19" s="193">
        <v>-41</v>
      </c>
      <c r="BR19" s="280">
        <v>4796.2</v>
      </c>
      <c r="BS19" s="280">
        <v>6185.83</v>
      </c>
      <c r="BT19" s="194">
        <v>129</v>
      </c>
      <c r="BU19" s="193">
        <v>1389.63</v>
      </c>
      <c r="BV19" s="286">
        <v>5</v>
      </c>
      <c r="BW19" s="286">
        <v>16</v>
      </c>
      <c r="BX19" s="196">
        <v>11</v>
      </c>
    </row>
    <row r="20" spans="1:76" s="206" customFormat="1" ht="20.25" customHeight="1" x14ac:dyDescent="0.3">
      <c r="A20" s="204" t="s">
        <v>303</v>
      </c>
      <c r="B20" s="280">
        <v>964</v>
      </c>
      <c r="C20" s="281">
        <v>938</v>
      </c>
      <c r="D20" s="194">
        <v>97.3</v>
      </c>
      <c r="E20" s="193">
        <v>-26</v>
      </c>
      <c r="F20" s="280">
        <v>818</v>
      </c>
      <c r="G20" s="281">
        <v>914</v>
      </c>
      <c r="H20" s="194">
        <v>111.7</v>
      </c>
      <c r="I20" s="193">
        <v>96</v>
      </c>
      <c r="J20" s="280">
        <v>316</v>
      </c>
      <c r="K20" s="280">
        <v>202</v>
      </c>
      <c r="L20" s="194">
        <v>63.9</v>
      </c>
      <c r="M20" s="193">
        <v>-114</v>
      </c>
      <c r="N20" s="280">
        <v>193</v>
      </c>
      <c r="O20" s="280">
        <v>202</v>
      </c>
      <c r="P20" s="195">
        <v>104.7</v>
      </c>
      <c r="Q20" s="193">
        <v>9</v>
      </c>
      <c r="R20" s="280">
        <v>0</v>
      </c>
      <c r="S20" s="280">
        <v>0</v>
      </c>
      <c r="T20" s="195" t="s">
        <v>332</v>
      </c>
      <c r="U20" s="196">
        <v>0</v>
      </c>
      <c r="V20" s="282">
        <v>2</v>
      </c>
      <c r="W20" s="280">
        <v>0</v>
      </c>
      <c r="X20" s="195">
        <v>0</v>
      </c>
      <c r="Y20" s="196">
        <v>-2</v>
      </c>
      <c r="Z20" s="282">
        <v>0</v>
      </c>
      <c r="AA20" s="282">
        <v>0</v>
      </c>
      <c r="AB20" s="195" t="s">
        <v>332</v>
      </c>
      <c r="AC20" s="196">
        <v>0</v>
      </c>
      <c r="AD20" s="280">
        <v>172</v>
      </c>
      <c r="AE20" s="280">
        <v>82</v>
      </c>
      <c r="AF20" s="195">
        <v>47.7</v>
      </c>
      <c r="AG20" s="193">
        <v>-90</v>
      </c>
      <c r="AH20" s="280">
        <v>144</v>
      </c>
      <c r="AI20" s="280">
        <v>78</v>
      </c>
      <c r="AJ20" s="195">
        <v>54.2</v>
      </c>
      <c r="AK20" s="193">
        <v>-66</v>
      </c>
      <c r="AL20" s="280">
        <v>27</v>
      </c>
      <c r="AM20" s="280">
        <v>34</v>
      </c>
      <c r="AN20" s="195">
        <v>125.9</v>
      </c>
      <c r="AO20" s="193">
        <v>7</v>
      </c>
      <c r="AP20" s="280">
        <v>669</v>
      </c>
      <c r="AQ20" s="280">
        <v>760</v>
      </c>
      <c r="AR20" s="195">
        <v>113.6</v>
      </c>
      <c r="AS20" s="193">
        <v>91</v>
      </c>
      <c r="AT20" s="284">
        <v>88</v>
      </c>
      <c r="AU20" s="284">
        <v>59</v>
      </c>
      <c r="AV20" s="200">
        <v>67</v>
      </c>
      <c r="AW20" s="199">
        <v>-29</v>
      </c>
      <c r="AX20" s="285">
        <v>323</v>
      </c>
      <c r="AY20" s="280">
        <v>210</v>
      </c>
      <c r="AZ20" s="195">
        <v>65</v>
      </c>
      <c r="BA20" s="193">
        <v>-113</v>
      </c>
      <c r="BB20" s="280">
        <v>513</v>
      </c>
      <c r="BC20" s="280">
        <v>493</v>
      </c>
      <c r="BD20" s="195">
        <v>96.1</v>
      </c>
      <c r="BE20" s="193">
        <v>-20</v>
      </c>
      <c r="BF20" s="280">
        <v>492</v>
      </c>
      <c r="BG20" s="280">
        <v>469</v>
      </c>
      <c r="BH20" s="195">
        <v>95.3</v>
      </c>
      <c r="BI20" s="193">
        <v>-23</v>
      </c>
      <c r="BJ20" s="280">
        <v>356</v>
      </c>
      <c r="BK20" s="280">
        <v>360</v>
      </c>
      <c r="BL20" s="195">
        <v>101.1</v>
      </c>
      <c r="BM20" s="193">
        <v>4</v>
      </c>
      <c r="BN20" s="280">
        <v>17</v>
      </c>
      <c r="BO20" s="280">
        <v>18</v>
      </c>
      <c r="BP20" s="194">
        <v>105.9</v>
      </c>
      <c r="BQ20" s="193">
        <v>1</v>
      </c>
      <c r="BR20" s="280">
        <v>4971</v>
      </c>
      <c r="BS20" s="280">
        <v>6116.11</v>
      </c>
      <c r="BT20" s="194">
        <v>123</v>
      </c>
      <c r="BU20" s="193">
        <v>1145.1099999999997</v>
      </c>
      <c r="BV20" s="286">
        <v>29</v>
      </c>
      <c r="BW20" s="286">
        <v>26</v>
      </c>
      <c r="BX20" s="196">
        <v>-3</v>
      </c>
    </row>
    <row r="21" spans="1:76" s="206" customFormat="1" ht="20.25" customHeight="1" x14ac:dyDescent="0.3">
      <c r="A21" s="204" t="s">
        <v>304</v>
      </c>
      <c r="B21" s="280">
        <v>2383</v>
      </c>
      <c r="C21" s="281">
        <v>2510</v>
      </c>
      <c r="D21" s="194">
        <v>105.3</v>
      </c>
      <c r="E21" s="193">
        <v>127</v>
      </c>
      <c r="F21" s="280">
        <v>1367</v>
      </c>
      <c r="G21" s="281">
        <v>1569</v>
      </c>
      <c r="H21" s="194">
        <v>114.8</v>
      </c>
      <c r="I21" s="193">
        <v>202</v>
      </c>
      <c r="J21" s="280">
        <v>492</v>
      </c>
      <c r="K21" s="280">
        <v>457</v>
      </c>
      <c r="L21" s="194">
        <v>92.9</v>
      </c>
      <c r="M21" s="193">
        <v>-35</v>
      </c>
      <c r="N21" s="280">
        <v>364</v>
      </c>
      <c r="O21" s="280">
        <v>439</v>
      </c>
      <c r="P21" s="195">
        <v>120.6</v>
      </c>
      <c r="Q21" s="193">
        <v>75</v>
      </c>
      <c r="R21" s="280">
        <v>0</v>
      </c>
      <c r="S21" s="280">
        <v>0</v>
      </c>
      <c r="T21" s="195" t="s">
        <v>332</v>
      </c>
      <c r="U21" s="196">
        <v>0</v>
      </c>
      <c r="V21" s="282">
        <v>11</v>
      </c>
      <c r="W21" s="280">
        <v>0</v>
      </c>
      <c r="X21" s="195">
        <v>0</v>
      </c>
      <c r="Y21" s="196">
        <v>-11</v>
      </c>
      <c r="Z21" s="283">
        <v>0</v>
      </c>
      <c r="AA21" s="282">
        <v>0</v>
      </c>
      <c r="AB21" s="195" t="s">
        <v>332</v>
      </c>
      <c r="AC21" s="196">
        <v>0</v>
      </c>
      <c r="AD21" s="280">
        <v>95</v>
      </c>
      <c r="AE21" s="280">
        <v>121</v>
      </c>
      <c r="AF21" s="195">
        <v>127.4</v>
      </c>
      <c r="AG21" s="193">
        <v>26</v>
      </c>
      <c r="AH21" s="280">
        <v>92</v>
      </c>
      <c r="AI21" s="280">
        <v>118</v>
      </c>
      <c r="AJ21" s="195">
        <v>128.30000000000001</v>
      </c>
      <c r="AK21" s="193">
        <v>26</v>
      </c>
      <c r="AL21" s="280">
        <v>159</v>
      </c>
      <c r="AM21" s="280">
        <v>148</v>
      </c>
      <c r="AN21" s="195">
        <v>93.1</v>
      </c>
      <c r="AO21" s="193">
        <v>-11</v>
      </c>
      <c r="AP21" s="280">
        <v>1259</v>
      </c>
      <c r="AQ21" s="280">
        <v>1456</v>
      </c>
      <c r="AR21" s="195">
        <v>115.6</v>
      </c>
      <c r="AS21" s="193">
        <v>197</v>
      </c>
      <c r="AT21" s="284">
        <v>138</v>
      </c>
      <c r="AU21" s="284">
        <v>129</v>
      </c>
      <c r="AV21" s="200">
        <v>93.5</v>
      </c>
      <c r="AW21" s="199">
        <v>-9</v>
      </c>
      <c r="AX21" s="285">
        <v>690</v>
      </c>
      <c r="AY21" s="280">
        <v>718</v>
      </c>
      <c r="AZ21" s="195">
        <v>104.1</v>
      </c>
      <c r="BA21" s="193">
        <v>28</v>
      </c>
      <c r="BB21" s="280">
        <v>1719</v>
      </c>
      <c r="BC21" s="280">
        <v>1704</v>
      </c>
      <c r="BD21" s="195">
        <v>99.1</v>
      </c>
      <c r="BE21" s="193">
        <v>-15</v>
      </c>
      <c r="BF21" s="280">
        <v>837</v>
      </c>
      <c r="BG21" s="280">
        <v>783</v>
      </c>
      <c r="BH21" s="195">
        <v>93.5</v>
      </c>
      <c r="BI21" s="193">
        <v>-54</v>
      </c>
      <c r="BJ21" s="280">
        <v>731</v>
      </c>
      <c r="BK21" s="280">
        <v>638</v>
      </c>
      <c r="BL21" s="195">
        <v>87.3</v>
      </c>
      <c r="BM21" s="193">
        <v>-93</v>
      </c>
      <c r="BN21" s="280">
        <v>185</v>
      </c>
      <c r="BO21" s="280">
        <v>168</v>
      </c>
      <c r="BP21" s="194">
        <v>90.8</v>
      </c>
      <c r="BQ21" s="193">
        <v>-17</v>
      </c>
      <c r="BR21" s="280">
        <v>6208.8</v>
      </c>
      <c r="BS21" s="280">
        <v>7179.73</v>
      </c>
      <c r="BT21" s="194">
        <v>115.6</v>
      </c>
      <c r="BU21" s="193">
        <v>970.92999999999938</v>
      </c>
      <c r="BV21" s="286">
        <v>5</v>
      </c>
      <c r="BW21" s="286">
        <v>5</v>
      </c>
      <c r="BX21" s="196">
        <v>0</v>
      </c>
    </row>
    <row r="22" spans="1:76" s="206" customFormat="1" ht="20.25" customHeight="1" x14ac:dyDescent="0.3">
      <c r="A22" s="204" t="s">
        <v>305</v>
      </c>
      <c r="B22" s="280">
        <v>797</v>
      </c>
      <c r="C22" s="281">
        <v>873</v>
      </c>
      <c r="D22" s="194">
        <v>109.5</v>
      </c>
      <c r="E22" s="193">
        <v>76</v>
      </c>
      <c r="F22" s="280">
        <v>671</v>
      </c>
      <c r="G22" s="281">
        <v>760</v>
      </c>
      <c r="H22" s="194">
        <v>113.3</v>
      </c>
      <c r="I22" s="193">
        <v>89</v>
      </c>
      <c r="J22" s="280">
        <v>277</v>
      </c>
      <c r="K22" s="280">
        <v>280</v>
      </c>
      <c r="L22" s="194">
        <v>101.1</v>
      </c>
      <c r="M22" s="193">
        <v>3</v>
      </c>
      <c r="N22" s="280">
        <v>239</v>
      </c>
      <c r="O22" s="280">
        <v>275</v>
      </c>
      <c r="P22" s="195">
        <v>115.1</v>
      </c>
      <c r="Q22" s="193">
        <v>36</v>
      </c>
      <c r="R22" s="280">
        <v>0</v>
      </c>
      <c r="S22" s="280">
        <v>0</v>
      </c>
      <c r="T22" s="195" t="s">
        <v>332</v>
      </c>
      <c r="U22" s="196">
        <v>0</v>
      </c>
      <c r="V22" s="282">
        <v>7</v>
      </c>
      <c r="W22" s="280">
        <v>1</v>
      </c>
      <c r="X22" s="195">
        <v>14.3</v>
      </c>
      <c r="Y22" s="196">
        <v>-6</v>
      </c>
      <c r="Z22" s="282">
        <v>0</v>
      </c>
      <c r="AA22" s="282">
        <v>0</v>
      </c>
      <c r="AB22" s="195" t="s">
        <v>332</v>
      </c>
      <c r="AC22" s="196">
        <v>0</v>
      </c>
      <c r="AD22" s="280">
        <v>89</v>
      </c>
      <c r="AE22" s="280">
        <v>3</v>
      </c>
      <c r="AF22" s="195">
        <v>3.4</v>
      </c>
      <c r="AG22" s="193">
        <v>-86</v>
      </c>
      <c r="AH22" s="280">
        <v>89</v>
      </c>
      <c r="AI22" s="280">
        <v>2</v>
      </c>
      <c r="AJ22" s="195">
        <v>2.2000000000000002</v>
      </c>
      <c r="AK22" s="193">
        <v>-87</v>
      </c>
      <c r="AL22" s="280">
        <v>48</v>
      </c>
      <c r="AM22" s="280">
        <v>34</v>
      </c>
      <c r="AN22" s="195">
        <v>70.8</v>
      </c>
      <c r="AO22" s="193">
        <v>-14</v>
      </c>
      <c r="AP22" s="280">
        <v>589</v>
      </c>
      <c r="AQ22" s="280">
        <v>680</v>
      </c>
      <c r="AR22" s="195">
        <v>115.4</v>
      </c>
      <c r="AS22" s="193">
        <v>91</v>
      </c>
      <c r="AT22" s="284">
        <v>80</v>
      </c>
      <c r="AU22" s="284">
        <v>65</v>
      </c>
      <c r="AV22" s="200">
        <v>81.3</v>
      </c>
      <c r="AW22" s="199">
        <v>-15</v>
      </c>
      <c r="AX22" s="285">
        <v>272</v>
      </c>
      <c r="AY22" s="280">
        <v>297</v>
      </c>
      <c r="AZ22" s="195">
        <v>109.2</v>
      </c>
      <c r="BA22" s="193">
        <v>25</v>
      </c>
      <c r="BB22" s="280">
        <v>467</v>
      </c>
      <c r="BC22" s="280">
        <v>448</v>
      </c>
      <c r="BD22" s="195">
        <v>95.9</v>
      </c>
      <c r="BE22" s="193">
        <v>-19</v>
      </c>
      <c r="BF22" s="280">
        <v>371</v>
      </c>
      <c r="BG22" s="280">
        <v>340</v>
      </c>
      <c r="BH22" s="195">
        <v>91.6</v>
      </c>
      <c r="BI22" s="193">
        <v>-31</v>
      </c>
      <c r="BJ22" s="280">
        <v>278</v>
      </c>
      <c r="BK22" s="280">
        <v>256</v>
      </c>
      <c r="BL22" s="195">
        <v>92.1</v>
      </c>
      <c r="BM22" s="193">
        <v>-22</v>
      </c>
      <c r="BN22" s="280">
        <v>14</v>
      </c>
      <c r="BO22" s="280">
        <v>29</v>
      </c>
      <c r="BP22" s="194">
        <v>207.1</v>
      </c>
      <c r="BQ22" s="193">
        <v>15</v>
      </c>
      <c r="BR22" s="280">
        <v>4968.6000000000004</v>
      </c>
      <c r="BS22" s="280">
        <v>6283.21</v>
      </c>
      <c r="BT22" s="194">
        <v>126.5</v>
      </c>
      <c r="BU22" s="193">
        <v>1314.6099999999997</v>
      </c>
      <c r="BV22" s="286">
        <v>27</v>
      </c>
      <c r="BW22" s="286">
        <v>12</v>
      </c>
      <c r="BX22" s="196">
        <v>-15</v>
      </c>
    </row>
    <row r="23" spans="1:76" s="206" customFormat="1" ht="20.25" customHeight="1" x14ac:dyDescent="0.3">
      <c r="A23" s="204" t="s">
        <v>306</v>
      </c>
      <c r="B23" s="280">
        <v>861</v>
      </c>
      <c r="C23" s="281">
        <v>905</v>
      </c>
      <c r="D23" s="194">
        <v>105.1</v>
      </c>
      <c r="E23" s="193">
        <v>44</v>
      </c>
      <c r="F23" s="280">
        <v>694</v>
      </c>
      <c r="G23" s="281">
        <v>738</v>
      </c>
      <c r="H23" s="194">
        <v>106.3</v>
      </c>
      <c r="I23" s="193">
        <v>44</v>
      </c>
      <c r="J23" s="280">
        <v>336</v>
      </c>
      <c r="K23" s="280">
        <v>251</v>
      </c>
      <c r="L23" s="194">
        <v>74.7</v>
      </c>
      <c r="M23" s="193">
        <v>-85</v>
      </c>
      <c r="N23" s="280">
        <v>202</v>
      </c>
      <c r="O23" s="280">
        <v>247</v>
      </c>
      <c r="P23" s="195">
        <v>122.3</v>
      </c>
      <c r="Q23" s="193">
        <v>45</v>
      </c>
      <c r="R23" s="280">
        <v>0</v>
      </c>
      <c r="S23" s="280">
        <v>0</v>
      </c>
      <c r="T23" s="195" t="s">
        <v>332</v>
      </c>
      <c r="U23" s="196">
        <v>0</v>
      </c>
      <c r="V23" s="282">
        <v>5</v>
      </c>
      <c r="W23" s="280">
        <v>1</v>
      </c>
      <c r="X23" s="195">
        <v>20</v>
      </c>
      <c r="Y23" s="196">
        <v>-4</v>
      </c>
      <c r="Z23" s="282">
        <v>0</v>
      </c>
      <c r="AA23" s="282">
        <v>0</v>
      </c>
      <c r="AB23" s="195" t="s">
        <v>332</v>
      </c>
      <c r="AC23" s="196">
        <v>0</v>
      </c>
      <c r="AD23" s="280">
        <v>122</v>
      </c>
      <c r="AE23" s="280">
        <v>94</v>
      </c>
      <c r="AF23" s="195">
        <v>77</v>
      </c>
      <c r="AG23" s="193">
        <v>-28</v>
      </c>
      <c r="AH23" s="280">
        <v>120</v>
      </c>
      <c r="AI23" s="280">
        <v>93</v>
      </c>
      <c r="AJ23" s="195">
        <v>77.5</v>
      </c>
      <c r="AK23" s="193">
        <v>-27</v>
      </c>
      <c r="AL23" s="280">
        <v>151</v>
      </c>
      <c r="AM23" s="280">
        <v>68</v>
      </c>
      <c r="AN23" s="195">
        <v>45</v>
      </c>
      <c r="AO23" s="193">
        <v>-83</v>
      </c>
      <c r="AP23" s="280">
        <v>624</v>
      </c>
      <c r="AQ23" s="280">
        <v>678</v>
      </c>
      <c r="AR23" s="195">
        <v>108.7</v>
      </c>
      <c r="AS23" s="193">
        <v>54</v>
      </c>
      <c r="AT23" s="284">
        <v>94</v>
      </c>
      <c r="AU23" s="284">
        <v>59</v>
      </c>
      <c r="AV23" s="200">
        <v>62.8</v>
      </c>
      <c r="AW23" s="199">
        <v>-35</v>
      </c>
      <c r="AX23" s="285">
        <v>373</v>
      </c>
      <c r="AY23" s="280">
        <v>259</v>
      </c>
      <c r="AZ23" s="195">
        <v>69.400000000000006</v>
      </c>
      <c r="BA23" s="193">
        <v>-114</v>
      </c>
      <c r="BB23" s="280">
        <v>534</v>
      </c>
      <c r="BC23" s="280">
        <v>460</v>
      </c>
      <c r="BD23" s="195">
        <v>86.1</v>
      </c>
      <c r="BE23" s="193">
        <v>-74</v>
      </c>
      <c r="BF23" s="280">
        <v>431</v>
      </c>
      <c r="BG23" s="280">
        <v>306</v>
      </c>
      <c r="BH23" s="195">
        <v>71</v>
      </c>
      <c r="BI23" s="193">
        <v>-125</v>
      </c>
      <c r="BJ23" s="280">
        <v>368</v>
      </c>
      <c r="BK23" s="280">
        <v>255</v>
      </c>
      <c r="BL23" s="195">
        <v>69.3</v>
      </c>
      <c r="BM23" s="193">
        <v>-113</v>
      </c>
      <c r="BN23" s="280">
        <v>41</v>
      </c>
      <c r="BO23" s="280">
        <v>16</v>
      </c>
      <c r="BP23" s="194">
        <v>39</v>
      </c>
      <c r="BQ23" s="193">
        <v>-25</v>
      </c>
      <c r="BR23" s="280">
        <v>4777.7</v>
      </c>
      <c r="BS23" s="280">
        <v>6171.44</v>
      </c>
      <c r="BT23" s="194">
        <v>129.19999999999999</v>
      </c>
      <c r="BU23" s="193">
        <v>1393.7399999999998</v>
      </c>
      <c r="BV23" s="286">
        <v>11</v>
      </c>
      <c r="BW23" s="286">
        <v>19</v>
      </c>
      <c r="BX23" s="196">
        <v>8</v>
      </c>
    </row>
    <row r="24" spans="1:76" s="206" customFormat="1" ht="20.25" customHeight="1" x14ac:dyDescent="0.3">
      <c r="A24" s="204" t="s">
        <v>307</v>
      </c>
      <c r="B24" s="280">
        <v>1523</v>
      </c>
      <c r="C24" s="281">
        <v>1476</v>
      </c>
      <c r="D24" s="194">
        <v>96.9</v>
      </c>
      <c r="E24" s="193">
        <v>-47</v>
      </c>
      <c r="F24" s="280">
        <v>1037</v>
      </c>
      <c r="G24" s="281">
        <v>1091</v>
      </c>
      <c r="H24" s="194">
        <v>105.2</v>
      </c>
      <c r="I24" s="193">
        <v>54</v>
      </c>
      <c r="J24" s="280">
        <v>531</v>
      </c>
      <c r="K24" s="280">
        <v>532</v>
      </c>
      <c r="L24" s="194">
        <v>100.2</v>
      </c>
      <c r="M24" s="193">
        <v>1</v>
      </c>
      <c r="N24" s="280">
        <v>452</v>
      </c>
      <c r="O24" s="280">
        <v>500</v>
      </c>
      <c r="P24" s="195">
        <v>110.6</v>
      </c>
      <c r="Q24" s="193">
        <v>48</v>
      </c>
      <c r="R24" s="280">
        <v>2</v>
      </c>
      <c r="S24" s="280">
        <v>0</v>
      </c>
      <c r="T24" s="195">
        <v>0</v>
      </c>
      <c r="U24" s="196">
        <v>-2</v>
      </c>
      <c r="V24" s="282">
        <v>11</v>
      </c>
      <c r="W24" s="280">
        <v>1</v>
      </c>
      <c r="X24" s="195">
        <v>9.1</v>
      </c>
      <c r="Y24" s="196">
        <v>-10</v>
      </c>
      <c r="Z24" s="282">
        <v>0</v>
      </c>
      <c r="AA24" s="282">
        <v>0</v>
      </c>
      <c r="AB24" s="195" t="s">
        <v>332</v>
      </c>
      <c r="AC24" s="196">
        <v>0</v>
      </c>
      <c r="AD24" s="280">
        <v>103</v>
      </c>
      <c r="AE24" s="280">
        <v>179</v>
      </c>
      <c r="AF24" s="195">
        <v>173.8</v>
      </c>
      <c r="AG24" s="193">
        <v>76</v>
      </c>
      <c r="AH24" s="280">
        <v>95</v>
      </c>
      <c r="AI24" s="280">
        <v>177</v>
      </c>
      <c r="AJ24" s="195">
        <v>186.3</v>
      </c>
      <c r="AK24" s="193">
        <v>82</v>
      </c>
      <c r="AL24" s="280">
        <v>24</v>
      </c>
      <c r="AM24" s="280">
        <v>25</v>
      </c>
      <c r="AN24" s="195">
        <v>104.2</v>
      </c>
      <c r="AO24" s="193">
        <v>1</v>
      </c>
      <c r="AP24" s="280">
        <v>926</v>
      </c>
      <c r="AQ24" s="280">
        <v>1007</v>
      </c>
      <c r="AR24" s="195">
        <v>108.7</v>
      </c>
      <c r="AS24" s="193">
        <v>81</v>
      </c>
      <c r="AT24" s="284">
        <v>92</v>
      </c>
      <c r="AU24" s="284">
        <v>94</v>
      </c>
      <c r="AV24" s="200">
        <v>102.2</v>
      </c>
      <c r="AW24" s="199">
        <v>2</v>
      </c>
      <c r="AX24" s="285">
        <v>577</v>
      </c>
      <c r="AY24" s="280">
        <v>561</v>
      </c>
      <c r="AZ24" s="195">
        <v>97.2</v>
      </c>
      <c r="BA24" s="193">
        <v>-16</v>
      </c>
      <c r="BB24" s="280">
        <v>868</v>
      </c>
      <c r="BC24" s="280">
        <v>718</v>
      </c>
      <c r="BD24" s="195">
        <v>82.7</v>
      </c>
      <c r="BE24" s="193">
        <v>-150</v>
      </c>
      <c r="BF24" s="280">
        <v>491</v>
      </c>
      <c r="BG24" s="280">
        <v>371</v>
      </c>
      <c r="BH24" s="195">
        <v>75.599999999999994</v>
      </c>
      <c r="BI24" s="193">
        <v>-120</v>
      </c>
      <c r="BJ24" s="280">
        <v>382</v>
      </c>
      <c r="BK24" s="280">
        <v>313</v>
      </c>
      <c r="BL24" s="195">
        <v>81.900000000000006</v>
      </c>
      <c r="BM24" s="193">
        <v>-69</v>
      </c>
      <c r="BN24" s="280">
        <v>23</v>
      </c>
      <c r="BO24" s="280">
        <v>24</v>
      </c>
      <c r="BP24" s="194">
        <v>104.3</v>
      </c>
      <c r="BQ24" s="193">
        <v>1</v>
      </c>
      <c r="BR24" s="280">
        <v>4944.1000000000004</v>
      </c>
      <c r="BS24" s="280">
        <v>6898.67</v>
      </c>
      <c r="BT24" s="194">
        <v>139.5</v>
      </c>
      <c r="BU24" s="193">
        <v>1954.5699999999997</v>
      </c>
      <c r="BV24" s="286">
        <v>21</v>
      </c>
      <c r="BW24" s="286">
        <v>15</v>
      </c>
      <c r="BX24" s="196">
        <v>-6</v>
      </c>
    </row>
    <row r="25" spans="1:76" s="206" customFormat="1" ht="20.25" customHeight="1" x14ac:dyDescent="0.3">
      <c r="A25" s="204" t="s">
        <v>308</v>
      </c>
      <c r="B25" s="280">
        <v>1294</v>
      </c>
      <c r="C25" s="281">
        <v>1166</v>
      </c>
      <c r="D25" s="194">
        <v>90.1</v>
      </c>
      <c r="E25" s="193">
        <v>-128</v>
      </c>
      <c r="F25" s="280">
        <v>1101</v>
      </c>
      <c r="G25" s="281">
        <v>1058</v>
      </c>
      <c r="H25" s="194">
        <v>96.1</v>
      </c>
      <c r="I25" s="193">
        <v>-43</v>
      </c>
      <c r="J25" s="280">
        <v>348</v>
      </c>
      <c r="K25" s="280">
        <v>359</v>
      </c>
      <c r="L25" s="194">
        <v>103.2</v>
      </c>
      <c r="M25" s="193">
        <v>11</v>
      </c>
      <c r="N25" s="280">
        <v>236</v>
      </c>
      <c r="O25" s="280">
        <v>329</v>
      </c>
      <c r="P25" s="195">
        <v>139.4</v>
      </c>
      <c r="Q25" s="193">
        <v>93</v>
      </c>
      <c r="R25" s="280">
        <v>0</v>
      </c>
      <c r="S25" s="280">
        <v>0</v>
      </c>
      <c r="T25" s="195" t="s">
        <v>332</v>
      </c>
      <c r="U25" s="196">
        <v>0</v>
      </c>
      <c r="V25" s="282">
        <v>2</v>
      </c>
      <c r="W25" s="280">
        <v>1</v>
      </c>
      <c r="X25" s="195">
        <v>50</v>
      </c>
      <c r="Y25" s="196">
        <v>-1</v>
      </c>
      <c r="Z25" s="282">
        <v>0</v>
      </c>
      <c r="AA25" s="282">
        <v>0</v>
      </c>
      <c r="AB25" s="195" t="s">
        <v>332</v>
      </c>
      <c r="AC25" s="196">
        <v>0</v>
      </c>
      <c r="AD25" s="280">
        <v>60</v>
      </c>
      <c r="AE25" s="280">
        <v>113</v>
      </c>
      <c r="AF25" s="195">
        <v>188.3</v>
      </c>
      <c r="AG25" s="193">
        <v>53</v>
      </c>
      <c r="AH25" s="280">
        <v>42</v>
      </c>
      <c r="AI25" s="280">
        <v>113</v>
      </c>
      <c r="AJ25" s="195">
        <v>269</v>
      </c>
      <c r="AK25" s="193">
        <v>71</v>
      </c>
      <c r="AL25" s="280">
        <v>45</v>
      </c>
      <c r="AM25" s="280">
        <v>2</v>
      </c>
      <c r="AN25" s="195">
        <v>4.4000000000000004</v>
      </c>
      <c r="AO25" s="193">
        <v>-43</v>
      </c>
      <c r="AP25" s="280">
        <v>981</v>
      </c>
      <c r="AQ25" s="280">
        <v>943</v>
      </c>
      <c r="AR25" s="195">
        <v>96.1</v>
      </c>
      <c r="AS25" s="193">
        <v>-38</v>
      </c>
      <c r="AT25" s="284">
        <v>139</v>
      </c>
      <c r="AU25" s="284">
        <v>147</v>
      </c>
      <c r="AV25" s="200">
        <v>105.8</v>
      </c>
      <c r="AW25" s="199">
        <v>8</v>
      </c>
      <c r="AX25" s="285">
        <v>521</v>
      </c>
      <c r="AY25" s="280">
        <v>685</v>
      </c>
      <c r="AZ25" s="195">
        <v>131.5</v>
      </c>
      <c r="BA25" s="193">
        <v>164</v>
      </c>
      <c r="BB25" s="280">
        <v>815</v>
      </c>
      <c r="BC25" s="280">
        <v>497</v>
      </c>
      <c r="BD25" s="195">
        <v>61</v>
      </c>
      <c r="BE25" s="193">
        <v>-318</v>
      </c>
      <c r="BF25" s="280">
        <v>759</v>
      </c>
      <c r="BG25" s="280">
        <v>421</v>
      </c>
      <c r="BH25" s="195">
        <v>55.5</v>
      </c>
      <c r="BI25" s="193">
        <v>-338</v>
      </c>
      <c r="BJ25" s="280">
        <v>594</v>
      </c>
      <c r="BK25" s="280">
        <v>333</v>
      </c>
      <c r="BL25" s="195">
        <v>56.1</v>
      </c>
      <c r="BM25" s="193">
        <v>-261</v>
      </c>
      <c r="BN25" s="280">
        <v>142</v>
      </c>
      <c r="BO25" s="280">
        <v>262</v>
      </c>
      <c r="BP25" s="194">
        <v>184.5</v>
      </c>
      <c r="BQ25" s="193">
        <v>120</v>
      </c>
      <c r="BR25" s="280">
        <v>4964.1000000000004</v>
      </c>
      <c r="BS25" s="280">
        <v>6254.14</v>
      </c>
      <c r="BT25" s="194">
        <v>126</v>
      </c>
      <c r="BU25" s="193">
        <v>1290.04</v>
      </c>
      <c r="BV25" s="286">
        <v>5</v>
      </c>
      <c r="BW25" s="286">
        <v>2</v>
      </c>
      <c r="BX25" s="196">
        <v>-3</v>
      </c>
    </row>
    <row r="26" spans="1:76" s="206" customFormat="1" ht="20.25" customHeight="1" x14ac:dyDescent="0.3">
      <c r="A26" s="204" t="s">
        <v>309</v>
      </c>
      <c r="B26" s="280">
        <v>1112</v>
      </c>
      <c r="C26" s="281">
        <v>1216</v>
      </c>
      <c r="D26" s="194">
        <v>109.4</v>
      </c>
      <c r="E26" s="193">
        <v>104</v>
      </c>
      <c r="F26" s="280">
        <v>815</v>
      </c>
      <c r="G26" s="281">
        <v>1023</v>
      </c>
      <c r="H26" s="194">
        <v>125.5</v>
      </c>
      <c r="I26" s="193">
        <v>208</v>
      </c>
      <c r="J26" s="280">
        <v>214</v>
      </c>
      <c r="K26" s="280">
        <v>159</v>
      </c>
      <c r="L26" s="194">
        <v>74.3</v>
      </c>
      <c r="M26" s="193">
        <v>-55</v>
      </c>
      <c r="N26" s="280">
        <v>114</v>
      </c>
      <c r="O26" s="280">
        <v>140</v>
      </c>
      <c r="P26" s="195">
        <v>122.8</v>
      </c>
      <c r="Q26" s="193">
        <v>26</v>
      </c>
      <c r="R26" s="280">
        <v>0</v>
      </c>
      <c r="S26" s="280">
        <v>0</v>
      </c>
      <c r="T26" s="195" t="s">
        <v>332</v>
      </c>
      <c r="U26" s="196">
        <v>0</v>
      </c>
      <c r="V26" s="282">
        <v>5</v>
      </c>
      <c r="W26" s="280">
        <v>0</v>
      </c>
      <c r="X26" s="195">
        <v>0</v>
      </c>
      <c r="Y26" s="196">
        <v>-5</v>
      </c>
      <c r="Z26" s="282">
        <v>0</v>
      </c>
      <c r="AA26" s="282">
        <v>0</v>
      </c>
      <c r="AB26" s="195" t="s">
        <v>332</v>
      </c>
      <c r="AC26" s="196">
        <v>0</v>
      </c>
      <c r="AD26" s="280">
        <v>10</v>
      </c>
      <c r="AE26" s="280">
        <v>5</v>
      </c>
      <c r="AF26" s="195">
        <v>50</v>
      </c>
      <c r="AG26" s="193">
        <v>-5</v>
      </c>
      <c r="AH26" s="280">
        <v>2</v>
      </c>
      <c r="AI26" s="280">
        <v>4</v>
      </c>
      <c r="AJ26" s="195">
        <v>200</v>
      </c>
      <c r="AK26" s="193">
        <v>2</v>
      </c>
      <c r="AL26" s="280">
        <v>118</v>
      </c>
      <c r="AM26" s="280">
        <v>49</v>
      </c>
      <c r="AN26" s="195">
        <v>41.5</v>
      </c>
      <c r="AO26" s="193">
        <v>-69</v>
      </c>
      <c r="AP26" s="280">
        <v>717</v>
      </c>
      <c r="AQ26" s="280">
        <v>952</v>
      </c>
      <c r="AR26" s="195">
        <v>132.80000000000001</v>
      </c>
      <c r="AS26" s="193">
        <v>235</v>
      </c>
      <c r="AT26" s="284">
        <v>91</v>
      </c>
      <c r="AU26" s="284">
        <v>83</v>
      </c>
      <c r="AV26" s="200">
        <v>91.2</v>
      </c>
      <c r="AW26" s="199">
        <v>-8</v>
      </c>
      <c r="AX26" s="285">
        <v>365</v>
      </c>
      <c r="AY26" s="280">
        <v>287</v>
      </c>
      <c r="AZ26" s="195">
        <v>78.599999999999994</v>
      </c>
      <c r="BA26" s="193">
        <v>-78</v>
      </c>
      <c r="BB26" s="280">
        <v>759</v>
      </c>
      <c r="BC26" s="280">
        <v>742</v>
      </c>
      <c r="BD26" s="195">
        <v>97.8</v>
      </c>
      <c r="BE26" s="193">
        <v>-17</v>
      </c>
      <c r="BF26" s="280">
        <v>588</v>
      </c>
      <c r="BG26" s="280">
        <v>575</v>
      </c>
      <c r="BH26" s="195">
        <v>97.8</v>
      </c>
      <c r="BI26" s="193">
        <v>-13</v>
      </c>
      <c r="BJ26" s="280">
        <v>504</v>
      </c>
      <c r="BK26" s="280">
        <v>515</v>
      </c>
      <c r="BL26" s="195">
        <v>102.2</v>
      </c>
      <c r="BM26" s="193">
        <v>11</v>
      </c>
      <c r="BN26" s="280">
        <v>120</v>
      </c>
      <c r="BO26" s="280">
        <v>117</v>
      </c>
      <c r="BP26" s="194">
        <v>97.5</v>
      </c>
      <c r="BQ26" s="193">
        <v>-3</v>
      </c>
      <c r="BR26" s="280">
        <v>5725.5</v>
      </c>
      <c r="BS26" s="280">
        <v>6784.89</v>
      </c>
      <c r="BT26" s="194">
        <v>118.5</v>
      </c>
      <c r="BU26" s="193">
        <v>1059.3900000000003</v>
      </c>
      <c r="BV26" s="286">
        <v>5</v>
      </c>
      <c r="BW26" s="286">
        <v>5</v>
      </c>
      <c r="BX26" s="196">
        <v>0</v>
      </c>
    </row>
    <row r="27" spans="1:76" s="206" customFormat="1" ht="20.25" customHeight="1" x14ac:dyDescent="0.3">
      <c r="A27" s="204" t="s">
        <v>310</v>
      </c>
      <c r="B27" s="280">
        <v>1037</v>
      </c>
      <c r="C27" s="281">
        <v>1025</v>
      </c>
      <c r="D27" s="194">
        <v>98.8</v>
      </c>
      <c r="E27" s="193">
        <v>-12</v>
      </c>
      <c r="F27" s="280">
        <v>615</v>
      </c>
      <c r="G27" s="281">
        <v>799</v>
      </c>
      <c r="H27" s="194">
        <v>129.9</v>
      </c>
      <c r="I27" s="193">
        <v>184</v>
      </c>
      <c r="J27" s="280">
        <v>328</v>
      </c>
      <c r="K27" s="280">
        <v>351</v>
      </c>
      <c r="L27" s="194">
        <v>107</v>
      </c>
      <c r="M27" s="193">
        <v>23</v>
      </c>
      <c r="N27" s="280">
        <v>237</v>
      </c>
      <c r="O27" s="280">
        <v>351</v>
      </c>
      <c r="P27" s="195">
        <v>148.1</v>
      </c>
      <c r="Q27" s="193">
        <v>114</v>
      </c>
      <c r="R27" s="280">
        <v>0</v>
      </c>
      <c r="S27" s="280">
        <v>0</v>
      </c>
      <c r="T27" s="195" t="s">
        <v>332</v>
      </c>
      <c r="U27" s="196">
        <v>0</v>
      </c>
      <c r="V27" s="282">
        <v>1</v>
      </c>
      <c r="W27" s="280">
        <v>0</v>
      </c>
      <c r="X27" s="195">
        <v>0</v>
      </c>
      <c r="Y27" s="196">
        <v>-1</v>
      </c>
      <c r="Z27" s="282">
        <v>0</v>
      </c>
      <c r="AA27" s="282">
        <v>0</v>
      </c>
      <c r="AB27" s="195" t="s">
        <v>332</v>
      </c>
      <c r="AC27" s="196">
        <v>0</v>
      </c>
      <c r="AD27" s="280">
        <v>129</v>
      </c>
      <c r="AE27" s="280">
        <v>109</v>
      </c>
      <c r="AF27" s="195">
        <v>84.5</v>
      </c>
      <c r="AG27" s="193">
        <v>-20</v>
      </c>
      <c r="AH27" s="280">
        <v>128</v>
      </c>
      <c r="AI27" s="280">
        <v>109</v>
      </c>
      <c r="AJ27" s="195">
        <v>85.2</v>
      </c>
      <c r="AK27" s="193">
        <v>-19</v>
      </c>
      <c r="AL27" s="280">
        <v>22</v>
      </c>
      <c r="AM27" s="280">
        <v>65</v>
      </c>
      <c r="AN27" s="195">
        <v>295.5</v>
      </c>
      <c r="AO27" s="193">
        <v>43</v>
      </c>
      <c r="AP27" s="280">
        <v>577</v>
      </c>
      <c r="AQ27" s="280">
        <v>753</v>
      </c>
      <c r="AR27" s="195">
        <v>130.5</v>
      </c>
      <c r="AS27" s="193">
        <v>176</v>
      </c>
      <c r="AT27" s="284">
        <v>92</v>
      </c>
      <c r="AU27" s="284">
        <v>85</v>
      </c>
      <c r="AV27" s="200">
        <v>92.4</v>
      </c>
      <c r="AW27" s="199">
        <v>-7</v>
      </c>
      <c r="AX27" s="285">
        <v>348</v>
      </c>
      <c r="AY27" s="280">
        <v>354</v>
      </c>
      <c r="AZ27" s="195">
        <v>101.7</v>
      </c>
      <c r="BA27" s="193">
        <v>6</v>
      </c>
      <c r="BB27" s="280">
        <v>665</v>
      </c>
      <c r="BC27" s="280">
        <v>453</v>
      </c>
      <c r="BD27" s="195">
        <v>68.099999999999994</v>
      </c>
      <c r="BE27" s="193">
        <v>-212</v>
      </c>
      <c r="BF27" s="280">
        <v>327</v>
      </c>
      <c r="BG27" s="280">
        <v>277</v>
      </c>
      <c r="BH27" s="195">
        <v>84.7</v>
      </c>
      <c r="BI27" s="193">
        <v>-50</v>
      </c>
      <c r="BJ27" s="280">
        <v>274</v>
      </c>
      <c r="BK27" s="280">
        <v>229</v>
      </c>
      <c r="BL27" s="195">
        <v>83.6</v>
      </c>
      <c r="BM27" s="193">
        <v>-45</v>
      </c>
      <c r="BN27" s="280">
        <v>37</v>
      </c>
      <c r="BO27" s="280">
        <v>25</v>
      </c>
      <c r="BP27" s="194">
        <v>67.599999999999994</v>
      </c>
      <c r="BQ27" s="193">
        <v>-12</v>
      </c>
      <c r="BR27" s="280">
        <v>5466</v>
      </c>
      <c r="BS27" s="280">
        <v>7111.4</v>
      </c>
      <c r="BT27" s="194">
        <v>130.1</v>
      </c>
      <c r="BU27" s="193">
        <v>1645.3999999999996</v>
      </c>
      <c r="BV27" s="286">
        <v>9</v>
      </c>
      <c r="BW27" s="286">
        <v>11</v>
      </c>
      <c r="BX27" s="196">
        <v>2</v>
      </c>
    </row>
    <row r="28" spans="1:76" s="206" customFormat="1" ht="20.25" customHeight="1" x14ac:dyDescent="0.3">
      <c r="A28" s="204" t="s">
        <v>311</v>
      </c>
      <c r="B28" s="280">
        <v>2310</v>
      </c>
      <c r="C28" s="281">
        <v>2365</v>
      </c>
      <c r="D28" s="194">
        <v>102.4</v>
      </c>
      <c r="E28" s="193">
        <v>55</v>
      </c>
      <c r="F28" s="280">
        <v>1625</v>
      </c>
      <c r="G28" s="281">
        <v>1862</v>
      </c>
      <c r="H28" s="194">
        <v>114.6</v>
      </c>
      <c r="I28" s="193">
        <v>237</v>
      </c>
      <c r="J28" s="280">
        <v>330</v>
      </c>
      <c r="K28" s="280">
        <v>231</v>
      </c>
      <c r="L28" s="194">
        <v>70</v>
      </c>
      <c r="M28" s="193">
        <v>-99</v>
      </c>
      <c r="N28" s="280">
        <v>168</v>
      </c>
      <c r="O28" s="280">
        <v>231</v>
      </c>
      <c r="P28" s="195">
        <v>137.5</v>
      </c>
      <c r="Q28" s="193">
        <v>63</v>
      </c>
      <c r="R28" s="280">
        <v>1</v>
      </c>
      <c r="S28" s="280">
        <v>0</v>
      </c>
      <c r="T28" s="195">
        <v>0</v>
      </c>
      <c r="U28" s="196">
        <v>-1</v>
      </c>
      <c r="V28" s="282">
        <v>14</v>
      </c>
      <c r="W28" s="280">
        <v>6</v>
      </c>
      <c r="X28" s="195">
        <v>42.9</v>
      </c>
      <c r="Y28" s="196">
        <v>-8</v>
      </c>
      <c r="Z28" s="283">
        <v>0</v>
      </c>
      <c r="AA28" s="282">
        <v>0</v>
      </c>
      <c r="AB28" s="195" t="s">
        <v>332</v>
      </c>
      <c r="AC28" s="196">
        <v>0</v>
      </c>
      <c r="AD28" s="280">
        <v>86</v>
      </c>
      <c r="AE28" s="280">
        <v>79</v>
      </c>
      <c r="AF28" s="195">
        <v>91.9</v>
      </c>
      <c r="AG28" s="193">
        <v>-7</v>
      </c>
      <c r="AH28" s="280">
        <v>48</v>
      </c>
      <c r="AI28" s="280">
        <v>53</v>
      </c>
      <c r="AJ28" s="195">
        <v>110.4</v>
      </c>
      <c r="AK28" s="193">
        <v>5</v>
      </c>
      <c r="AL28" s="280">
        <v>46</v>
      </c>
      <c r="AM28" s="280">
        <v>8</v>
      </c>
      <c r="AN28" s="195">
        <v>17.399999999999999</v>
      </c>
      <c r="AO28" s="193">
        <v>-38</v>
      </c>
      <c r="AP28" s="280">
        <v>1379</v>
      </c>
      <c r="AQ28" s="280">
        <v>1682</v>
      </c>
      <c r="AR28" s="195">
        <v>122</v>
      </c>
      <c r="AS28" s="193">
        <v>303</v>
      </c>
      <c r="AT28" s="284">
        <v>154</v>
      </c>
      <c r="AU28" s="284">
        <v>129</v>
      </c>
      <c r="AV28" s="200">
        <v>83.8</v>
      </c>
      <c r="AW28" s="199">
        <v>-25</v>
      </c>
      <c r="AX28" s="285">
        <v>424</v>
      </c>
      <c r="AY28" s="280">
        <v>444</v>
      </c>
      <c r="AZ28" s="195">
        <v>104.7</v>
      </c>
      <c r="BA28" s="193">
        <v>20</v>
      </c>
      <c r="BB28" s="280">
        <v>1633</v>
      </c>
      <c r="BC28" s="280">
        <v>1384</v>
      </c>
      <c r="BD28" s="195">
        <v>84.8</v>
      </c>
      <c r="BE28" s="193">
        <v>-249</v>
      </c>
      <c r="BF28" s="280">
        <v>1175</v>
      </c>
      <c r="BG28" s="280">
        <v>905</v>
      </c>
      <c r="BH28" s="195">
        <v>77</v>
      </c>
      <c r="BI28" s="193">
        <v>-270</v>
      </c>
      <c r="BJ28" s="280">
        <v>982</v>
      </c>
      <c r="BK28" s="280">
        <v>782</v>
      </c>
      <c r="BL28" s="195">
        <v>79.599999999999994</v>
      </c>
      <c r="BM28" s="193">
        <v>-200</v>
      </c>
      <c r="BN28" s="280">
        <v>86</v>
      </c>
      <c r="BO28" s="280">
        <v>157</v>
      </c>
      <c r="BP28" s="194">
        <v>182.6</v>
      </c>
      <c r="BQ28" s="193">
        <v>71</v>
      </c>
      <c r="BR28" s="280">
        <v>6205.7</v>
      </c>
      <c r="BS28" s="280">
        <v>7901.25</v>
      </c>
      <c r="BT28" s="194">
        <v>127.3</v>
      </c>
      <c r="BU28" s="193">
        <v>1695.5500000000002</v>
      </c>
      <c r="BV28" s="286">
        <v>14</v>
      </c>
      <c r="BW28" s="286">
        <v>6</v>
      </c>
      <c r="BX28" s="196">
        <v>-8</v>
      </c>
    </row>
    <row r="29" spans="1:76" s="206" customFormat="1" ht="20.25" customHeight="1" x14ac:dyDescent="0.3">
      <c r="A29" s="204" t="s">
        <v>312</v>
      </c>
      <c r="B29" s="280">
        <v>9181</v>
      </c>
      <c r="C29" s="281">
        <v>8740</v>
      </c>
      <c r="D29" s="194">
        <v>95.2</v>
      </c>
      <c r="E29" s="193">
        <v>-441</v>
      </c>
      <c r="F29" s="280">
        <v>4543</v>
      </c>
      <c r="G29" s="281">
        <v>4985</v>
      </c>
      <c r="H29" s="194">
        <v>109.7</v>
      </c>
      <c r="I29" s="193">
        <v>442</v>
      </c>
      <c r="J29" s="280">
        <v>1782</v>
      </c>
      <c r="K29" s="280">
        <v>947</v>
      </c>
      <c r="L29" s="194">
        <v>53.1</v>
      </c>
      <c r="M29" s="193">
        <v>-835</v>
      </c>
      <c r="N29" s="280">
        <v>620</v>
      </c>
      <c r="O29" s="280">
        <v>871</v>
      </c>
      <c r="P29" s="195">
        <v>140.5</v>
      </c>
      <c r="Q29" s="193">
        <v>251</v>
      </c>
      <c r="R29" s="280">
        <v>3</v>
      </c>
      <c r="S29" s="280">
        <v>6</v>
      </c>
      <c r="T29" s="195">
        <v>200</v>
      </c>
      <c r="U29" s="196">
        <v>3</v>
      </c>
      <c r="V29" s="282">
        <v>56</v>
      </c>
      <c r="W29" s="280">
        <v>13</v>
      </c>
      <c r="X29" s="195">
        <v>23.2</v>
      </c>
      <c r="Y29" s="196">
        <v>-43</v>
      </c>
      <c r="Z29" s="283">
        <v>1</v>
      </c>
      <c r="AA29" s="282">
        <v>2</v>
      </c>
      <c r="AB29" s="195" t="s">
        <v>245</v>
      </c>
      <c r="AC29" s="196">
        <v>1</v>
      </c>
      <c r="AD29" s="280">
        <v>76</v>
      </c>
      <c r="AE29" s="280">
        <v>87</v>
      </c>
      <c r="AF29" s="195">
        <v>114.5</v>
      </c>
      <c r="AG29" s="193">
        <v>11</v>
      </c>
      <c r="AH29" s="280">
        <v>44</v>
      </c>
      <c r="AI29" s="280">
        <v>67</v>
      </c>
      <c r="AJ29" s="195">
        <v>152.30000000000001</v>
      </c>
      <c r="AK29" s="193">
        <v>23</v>
      </c>
      <c r="AL29" s="280">
        <v>240</v>
      </c>
      <c r="AM29" s="280">
        <v>14</v>
      </c>
      <c r="AN29" s="195">
        <v>5.8</v>
      </c>
      <c r="AO29" s="193">
        <v>-226</v>
      </c>
      <c r="AP29" s="280">
        <v>3617</v>
      </c>
      <c r="AQ29" s="280">
        <v>4506</v>
      </c>
      <c r="AR29" s="195">
        <v>124.6</v>
      </c>
      <c r="AS29" s="193">
        <v>889</v>
      </c>
      <c r="AT29" s="284">
        <v>620</v>
      </c>
      <c r="AU29" s="284">
        <v>625</v>
      </c>
      <c r="AV29" s="200">
        <v>100.8</v>
      </c>
      <c r="AW29" s="199">
        <v>5</v>
      </c>
      <c r="AX29" s="285">
        <v>2293</v>
      </c>
      <c r="AY29" s="280">
        <v>2416</v>
      </c>
      <c r="AZ29" s="195">
        <v>105.4</v>
      </c>
      <c r="BA29" s="193">
        <v>123</v>
      </c>
      <c r="BB29" s="280">
        <v>6549</v>
      </c>
      <c r="BC29" s="280">
        <v>5903</v>
      </c>
      <c r="BD29" s="195">
        <v>90.1</v>
      </c>
      <c r="BE29" s="193">
        <v>-646</v>
      </c>
      <c r="BF29" s="280">
        <v>3182</v>
      </c>
      <c r="BG29" s="280">
        <v>2291</v>
      </c>
      <c r="BH29" s="195">
        <v>72</v>
      </c>
      <c r="BI29" s="193">
        <v>-891</v>
      </c>
      <c r="BJ29" s="280">
        <v>2635</v>
      </c>
      <c r="BK29" s="280">
        <v>1906</v>
      </c>
      <c r="BL29" s="195">
        <v>72.3</v>
      </c>
      <c r="BM29" s="193">
        <v>-729</v>
      </c>
      <c r="BN29" s="280">
        <v>237</v>
      </c>
      <c r="BO29" s="280">
        <v>759</v>
      </c>
      <c r="BP29" s="194">
        <v>320.3</v>
      </c>
      <c r="BQ29" s="193">
        <v>522</v>
      </c>
      <c r="BR29" s="280">
        <v>5867</v>
      </c>
      <c r="BS29" s="280">
        <v>7705.4</v>
      </c>
      <c r="BT29" s="194">
        <v>131.30000000000001</v>
      </c>
      <c r="BU29" s="193">
        <v>1838.3999999999996</v>
      </c>
      <c r="BV29" s="286">
        <v>13</v>
      </c>
      <c r="BW29" s="286">
        <v>3</v>
      </c>
      <c r="BX29" s="196">
        <v>-10</v>
      </c>
    </row>
    <row r="30" spans="1:76" s="189" customFormat="1" x14ac:dyDescent="0.25">
      <c r="I30" s="230"/>
      <c r="J30" s="230"/>
      <c r="K30" s="230"/>
      <c r="L30" s="230"/>
      <c r="M30" s="230"/>
      <c r="N30" s="230"/>
      <c r="O30" s="230"/>
      <c r="P30" s="230"/>
      <c r="Q30" s="230"/>
      <c r="AP30" s="230"/>
      <c r="AQ30" s="230"/>
      <c r="AR30" s="230"/>
      <c r="AS30" s="230"/>
      <c r="AX30" s="231"/>
      <c r="AY30" s="231"/>
      <c r="AZ30" s="231"/>
      <c r="BA30" s="232"/>
      <c r="BM30" s="233"/>
    </row>
    <row r="31" spans="1:76" s="189" customFormat="1" x14ac:dyDescent="0.25">
      <c r="I31" s="230"/>
      <c r="J31" s="230"/>
      <c r="K31" s="230"/>
      <c r="L31" s="230"/>
      <c r="M31" s="230"/>
      <c r="N31" s="230"/>
      <c r="O31" s="230"/>
      <c r="P31" s="230"/>
      <c r="Q31" s="230"/>
      <c r="AP31" s="230"/>
      <c r="AQ31" s="230"/>
      <c r="AR31" s="230"/>
      <c r="AS31" s="230"/>
      <c r="AX31" s="231"/>
      <c r="AY31" s="231"/>
      <c r="AZ31" s="231"/>
      <c r="BA31" s="232"/>
      <c r="BM31" s="233"/>
    </row>
    <row r="32" spans="1:76" s="189" customFormat="1" x14ac:dyDescent="0.25">
      <c r="I32" s="230"/>
      <c r="J32" s="230"/>
      <c r="K32" s="230"/>
      <c r="L32" s="230"/>
      <c r="M32" s="230"/>
      <c r="N32" s="230"/>
      <c r="O32" s="230"/>
      <c r="P32" s="230"/>
      <c r="Q32" s="230"/>
      <c r="AP32" s="230"/>
      <c r="AQ32" s="230"/>
      <c r="AR32" s="230"/>
      <c r="AS32" s="230"/>
      <c r="AX32" s="231"/>
      <c r="AY32" s="231"/>
      <c r="AZ32" s="231"/>
      <c r="BA32" s="232"/>
      <c r="BM32" s="233"/>
    </row>
    <row r="33" spans="9:65" s="189" customFormat="1" x14ac:dyDescent="0.25">
      <c r="I33" s="230"/>
      <c r="J33" s="230"/>
      <c r="K33" s="230"/>
      <c r="L33" s="230"/>
      <c r="M33" s="230"/>
      <c r="N33" s="230"/>
      <c r="O33" s="230"/>
      <c r="P33" s="230"/>
      <c r="Q33" s="230"/>
      <c r="AP33" s="230"/>
      <c r="AQ33" s="230"/>
      <c r="AR33" s="230"/>
      <c r="AS33" s="230"/>
      <c r="BA33" s="233"/>
      <c r="BM33" s="233"/>
    </row>
    <row r="34" spans="9:65" s="189" customFormat="1" x14ac:dyDescent="0.25">
      <c r="I34" s="230"/>
      <c r="J34" s="230"/>
      <c r="K34" s="230"/>
      <c r="L34" s="230"/>
      <c r="M34" s="230"/>
      <c r="N34" s="230"/>
      <c r="O34" s="230"/>
      <c r="P34" s="230"/>
      <c r="Q34" s="230"/>
      <c r="AP34" s="230"/>
      <c r="AQ34" s="230"/>
      <c r="AR34" s="230"/>
      <c r="AS34" s="230"/>
      <c r="BM34" s="233"/>
    </row>
    <row r="35" spans="9:65" s="189" customFormat="1" x14ac:dyDescent="0.25">
      <c r="I35" s="230"/>
      <c r="J35" s="230"/>
      <c r="K35" s="230"/>
      <c r="L35" s="230"/>
      <c r="M35" s="230"/>
      <c r="N35" s="230"/>
      <c r="O35" s="230"/>
      <c r="P35" s="230"/>
      <c r="Q35" s="230"/>
      <c r="AP35" s="230"/>
      <c r="AQ35" s="230"/>
      <c r="AR35" s="230"/>
      <c r="AS35" s="230"/>
    </row>
    <row r="36" spans="9:65" s="189" customFormat="1" x14ac:dyDescent="0.25">
      <c r="I36" s="230"/>
      <c r="J36" s="230"/>
      <c r="K36" s="230"/>
      <c r="L36" s="230"/>
      <c r="M36" s="230"/>
      <c r="N36" s="230"/>
      <c r="O36" s="230"/>
      <c r="P36" s="230"/>
      <c r="Q36" s="230"/>
    </row>
    <row r="37" spans="9:65" s="189" customFormat="1" x14ac:dyDescent="0.25">
      <c r="I37" s="230"/>
      <c r="J37" s="230"/>
      <c r="K37" s="230"/>
      <c r="L37" s="230"/>
      <c r="M37" s="230"/>
      <c r="N37" s="230"/>
      <c r="O37" s="230"/>
      <c r="P37" s="230"/>
      <c r="Q37" s="230"/>
    </row>
    <row r="38" spans="9:65" s="189" customFormat="1" x14ac:dyDescent="0.25"/>
    <row r="39" spans="9:65" s="189" customFormat="1" x14ac:dyDescent="0.25"/>
    <row r="40" spans="9:65" s="189" customFormat="1" x14ac:dyDescent="0.25"/>
    <row r="41" spans="9:65" s="189" customFormat="1" x14ac:dyDescent="0.25"/>
    <row r="42" spans="9:65" s="189" customFormat="1" x14ac:dyDescent="0.25"/>
    <row r="43" spans="9:65" s="189" customFormat="1" x14ac:dyDescent="0.25"/>
    <row r="44" spans="9:65" s="189" customFormat="1" x14ac:dyDescent="0.25"/>
    <row r="45" spans="9:65" s="189" customFormat="1" x14ac:dyDescent="0.25"/>
    <row r="46" spans="9:65" s="189" customFormat="1" x14ac:dyDescent="0.25"/>
    <row r="47" spans="9:65" s="189" customFormat="1" x14ac:dyDescent="0.25"/>
    <row r="48" spans="9:65" s="189" customFormat="1" x14ac:dyDescent="0.25"/>
    <row r="49" s="189" customFormat="1" x14ac:dyDescent="0.25"/>
    <row r="50" s="189" customFormat="1" x14ac:dyDescent="0.25"/>
    <row r="51" s="189" customFormat="1" x14ac:dyDescent="0.25"/>
    <row r="52" s="189" customFormat="1" x14ac:dyDescent="0.25"/>
    <row r="53" s="189" customFormat="1" x14ac:dyDescent="0.25"/>
    <row r="54" s="189" customFormat="1" x14ac:dyDescent="0.25"/>
    <row r="55" s="189" customFormat="1" x14ac:dyDescent="0.25"/>
    <row r="56" s="189" customFormat="1" x14ac:dyDescent="0.25"/>
    <row r="57" s="189" customFormat="1" x14ac:dyDescent="0.25"/>
    <row r="58" s="189" customFormat="1" x14ac:dyDescent="0.25"/>
    <row r="59" s="189" customFormat="1" x14ac:dyDescent="0.25"/>
    <row r="60" s="189" customFormat="1" x14ac:dyDescent="0.25"/>
    <row r="61" s="189" customFormat="1" x14ac:dyDescent="0.25"/>
    <row r="62" s="189" customFormat="1" x14ac:dyDescent="0.25"/>
    <row r="63" s="189" customFormat="1" x14ac:dyDescent="0.25"/>
    <row r="64" s="189" customFormat="1" x14ac:dyDescent="0.25"/>
    <row r="65" s="189" customFormat="1" x14ac:dyDescent="0.25"/>
    <row r="66" s="189" customFormat="1" x14ac:dyDescent="0.25"/>
    <row r="67" s="189" customFormat="1" x14ac:dyDescent="0.25"/>
    <row r="68" s="189" customFormat="1" x14ac:dyDescent="0.25"/>
    <row r="69" s="189" customFormat="1" x14ac:dyDescent="0.25"/>
    <row r="70" s="189" customFormat="1" x14ac:dyDescent="0.25"/>
    <row r="71" s="189" customFormat="1" x14ac:dyDescent="0.25"/>
    <row r="72" s="189" customFormat="1" x14ac:dyDescent="0.25"/>
    <row r="73" s="189" customFormat="1" x14ac:dyDescent="0.25"/>
    <row r="74" s="189" customFormat="1" x14ac:dyDescent="0.25"/>
    <row r="75" s="189" customFormat="1" x14ac:dyDescent="0.25"/>
    <row r="76" s="189" customFormat="1" x14ac:dyDescent="0.25"/>
    <row r="77" s="189" customFormat="1" x14ac:dyDescent="0.25"/>
    <row r="78" s="189" customFormat="1" x14ac:dyDescent="0.25"/>
    <row r="79" s="189" customFormat="1" x14ac:dyDescent="0.25"/>
    <row r="80" s="189" customFormat="1" x14ac:dyDescent="0.25"/>
    <row r="81" s="189" customFormat="1" x14ac:dyDescent="0.25"/>
    <row r="82" s="189" customFormat="1" x14ac:dyDescent="0.25"/>
    <row r="83" s="189" customFormat="1" x14ac:dyDescent="0.25"/>
    <row r="84" s="189" customFormat="1" x14ac:dyDescent="0.25"/>
    <row r="85" s="189" customFormat="1" x14ac:dyDescent="0.25"/>
    <row r="86" s="189" customFormat="1" x14ac:dyDescent="0.25"/>
    <row r="87" s="189" customFormat="1" x14ac:dyDescent="0.25"/>
    <row r="88" s="189" customFormat="1" x14ac:dyDescent="0.25"/>
    <row r="89" s="189" customFormat="1" x14ac:dyDescent="0.25"/>
    <row r="90" s="189" customFormat="1" x14ac:dyDescent="0.25"/>
    <row r="91" s="189" customFormat="1" x14ac:dyDescent="0.25"/>
    <row r="92" s="189" customFormat="1" x14ac:dyDescent="0.25"/>
    <row r="93" s="189" customFormat="1" x14ac:dyDescent="0.25"/>
    <row r="94" s="189" customFormat="1" x14ac:dyDescent="0.25"/>
    <row r="95" s="189" customFormat="1" x14ac:dyDescent="0.25"/>
    <row r="96" s="189" customFormat="1" x14ac:dyDescent="0.25"/>
    <row r="97" s="189" customFormat="1" x14ac:dyDescent="0.25"/>
    <row r="98" s="189" customFormat="1" x14ac:dyDescent="0.25"/>
    <row r="99" s="189" customFormat="1" x14ac:dyDescent="0.25"/>
    <row r="100" s="189" customFormat="1" x14ac:dyDescent="0.25"/>
    <row r="101" s="189" customFormat="1" x14ac:dyDescent="0.25"/>
    <row r="102" s="189" customFormat="1" x14ac:dyDescent="0.25"/>
    <row r="103" s="189" customFormat="1" x14ac:dyDescent="0.25"/>
    <row r="104" s="189" customFormat="1" x14ac:dyDescent="0.25"/>
    <row r="105" s="189" customFormat="1" x14ac:dyDescent="0.25"/>
    <row r="106" s="189" customFormat="1" x14ac:dyDescent="0.25"/>
    <row r="107" s="189" customFormat="1" x14ac:dyDescent="0.25"/>
    <row r="108" s="189" customFormat="1" x14ac:dyDescent="0.25"/>
    <row r="109" s="189" customFormat="1" x14ac:dyDescent="0.25"/>
    <row r="110" s="189" customFormat="1" x14ac:dyDescent="0.25"/>
    <row r="111" s="189" customFormat="1" x14ac:dyDescent="0.25"/>
    <row r="112" s="189" customFormat="1" x14ac:dyDescent="0.25"/>
    <row r="113" s="189" customFormat="1" x14ac:dyDescent="0.25"/>
    <row r="114" s="189" customFormat="1" x14ac:dyDescent="0.25"/>
    <row r="115" s="189" customFormat="1" x14ac:dyDescent="0.25"/>
    <row r="116" s="189" customFormat="1" x14ac:dyDescent="0.25"/>
    <row r="117" s="189" customFormat="1" x14ac:dyDescent="0.25"/>
    <row r="118" s="189" customFormat="1" x14ac:dyDescent="0.25"/>
    <row r="119" s="189" customFormat="1" x14ac:dyDescent="0.25"/>
    <row r="120" s="189" customFormat="1" x14ac:dyDescent="0.25"/>
    <row r="121" s="189" customFormat="1" x14ac:dyDescent="0.25"/>
    <row r="122" s="189" customFormat="1" x14ac:dyDescent="0.25"/>
    <row r="123" s="189" customFormat="1" x14ac:dyDescent="0.25"/>
    <row r="124" s="189" customFormat="1" x14ac:dyDescent="0.25"/>
    <row r="125" s="189" customFormat="1" x14ac:dyDescent="0.25"/>
    <row r="126" s="189" customFormat="1" x14ac:dyDescent="0.25"/>
    <row r="127" s="189" customFormat="1" x14ac:dyDescent="0.25"/>
    <row r="128" s="189" customFormat="1" x14ac:dyDescent="0.25"/>
    <row r="129" s="189" customFormat="1" x14ac:dyDescent="0.25"/>
    <row r="130" s="189" customFormat="1" x14ac:dyDescent="0.25"/>
    <row r="131" s="189" customFormat="1" x14ac:dyDescent="0.25"/>
    <row r="132" s="189" customFormat="1" x14ac:dyDescent="0.25"/>
    <row r="133" s="189" customFormat="1" x14ac:dyDescent="0.25"/>
    <row r="134" s="189" customFormat="1" x14ac:dyDescent="0.25"/>
    <row r="135" s="189" customFormat="1" x14ac:dyDescent="0.25"/>
    <row r="136" s="189" customFormat="1" x14ac:dyDescent="0.25"/>
    <row r="137" s="189" customFormat="1" x14ac:dyDescent="0.25"/>
    <row r="138" s="189" customFormat="1" x14ac:dyDescent="0.25"/>
    <row r="139" s="189" customFormat="1" x14ac:dyDescent="0.25"/>
    <row r="140" s="189" customFormat="1" x14ac:dyDescent="0.25"/>
  </sheetData>
  <mergeCells count="81">
    <mergeCell ref="AE6:AE7"/>
    <mergeCell ref="AF6:AG6"/>
    <mergeCell ref="BX6:BX7"/>
    <mergeCell ref="BP6:BQ6"/>
    <mergeCell ref="BR6:BR7"/>
    <mergeCell ref="BS6:BS7"/>
    <mergeCell ref="BT6:BU6"/>
    <mergeCell ref="BV6:BV7"/>
    <mergeCell ref="N6:N7"/>
    <mergeCell ref="AI6:AI7"/>
    <mergeCell ref="BW6:BW7"/>
    <mergeCell ref="BD6:BE6"/>
    <mergeCell ref="BF6:BF7"/>
    <mergeCell ref="BK6:BK7"/>
    <mergeCell ref="BJ6:BJ7"/>
    <mergeCell ref="BN6:BN7"/>
    <mergeCell ref="BO6:BO7"/>
    <mergeCell ref="BL6:BM6"/>
    <mergeCell ref="AV6:AW6"/>
    <mergeCell ref="AL6:AL7"/>
    <mergeCell ref="AM6:AM7"/>
    <mergeCell ref="AQ6:AQ7"/>
    <mergeCell ref="AA6:AA7"/>
    <mergeCell ref="AJ6:AK6"/>
    <mergeCell ref="A3:A7"/>
    <mergeCell ref="B3:E5"/>
    <mergeCell ref="F3:I5"/>
    <mergeCell ref="J3:M5"/>
    <mergeCell ref="K6:K7"/>
    <mergeCell ref="B6:B7"/>
    <mergeCell ref="C6:C7"/>
    <mergeCell ref="H6:I6"/>
    <mergeCell ref="J6:J7"/>
    <mergeCell ref="L6:M6"/>
    <mergeCell ref="D6:E6"/>
    <mergeCell ref="F6:F7"/>
    <mergeCell ref="G6:G7"/>
    <mergeCell ref="AD6:AD7"/>
    <mergeCell ref="O6:O7"/>
    <mergeCell ref="R6:R7"/>
    <mergeCell ref="T6:U6"/>
    <mergeCell ref="X6:Y6"/>
    <mergeCell ref="S6:S7"/>
    <mergeCell ref="V6:V7"/>
    <mergeCell ref="Z6:Z7"/>
    <mergeCell ref="W6:W7"/>
    <mergeCell ref="P6:Q6"/>
    <mergeCell ref="AB6:AC6"/>
    <mergeCell ref="BB6:BB7"/>
    <mergeCell ref="BC6:BC7"/>
    <mergeCell ref="AT3:AW5"/>
    <mergeCell ref="BB3:BE5"/>
    <mergeCell ref="AH6:AH7"/>
    <mergeCell ref="AL3:AO5"/>
    <mergeCell ref="AP3:AS5"/>
    <mergeCell ref="B1:M1"/>
    <mergeCell ref="V4:Y5"/>
    <mergeCell ref="B2:M2"/>
    <mergeCell ref="N3:Q5"/>
    <mergeCell ref="R4:U5"/>
    <mergeCell ref="BG6:BG7"/>
    <mergeCell ref="AR6:AS6"/>
    <mergeCell ref="AU6:AU7"/>
    <mergeCell ref="BR1:BX1"/>
    <mergeCell ref="R3:Y3"/>
    <mergeCell ref="Z3:AC5"/>
    <mergeCell ref="BV3:BX5"/>
    <mergeCell ref="AD3:AG5"/>
    <mergeCell ref="AH3:AK5"/>
    <mergeCell ref="AX6:AX7"/>
    <mergeCell ref="AY6:AY7"/>
    <mergeCell ref="AT6:AT7"/>
    <mergeCell ref="AZ6:BA6"/>
    <mergeCell ref="AN6:AO6"/>
    <mergeCell ref="AP6:AP7"/>
    <mergeCell ref="BH6:BI6"/>
    <mergeCell ref="BF3:BI5"/>
    <mergeCell ref="BR3:BU5"/>
    <mergeCell ref="BJ3:BM5"/>
    <mergeCell ref="BN3:BQ5"/>
    <mergeCell ref="AX3:BA5"/>
  </mergeCells>
  <phoneticPr fontId="58" type="noConversion"/>
  <printOptions horizontalCentered="1" verticalCentered="1"/>
  <pageMargins left="0" right="0" top="0.15748031496062992" bottom="0" header="0.15748031496062992" footer="0"/>
  <pageSetup paperSize="9" scale="74" fitToHeight="2" orientation="landscape" r:id="rId1"/>
  <headerFooter alignWithMargins="0"/>
  <colBreaks count="3" manualBreakCount="3">
    <brk id="17" max="33" man="1"/>
    <brk id="37" max="33" man="1"/>
    <brk id="53" max="33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66"/>
  <sheetViews>
    <sheetView view="pageBreakPreview" topLeftCell="A2" zoomScale="90" zoomScaleSheetLayoutView="90" workbookViewId="0">
      <selection activeCell="A7" sqref="A7:IV56"/>
    </sheetView>
  </sheetViews>
  <sheetFormatPr defaultColWidth="9.109375" defaultRowHeight="15.6" x14ac:dyDescent="0.3"/>
  <cols>
    <col min="1" max="1" width="3.109375" style="90" customWidth="1"/>
    <col min="2" max="2" width="64" style="95" customWidth="1"/>
    <col min="3" max="3" width="21.44140625" style="95" customWidth="1"/>
    <col min="4" max="16384" width="9.109375" style="91"/>
  </cols>
  <sheetData>
    <row r="1" spans="1:5" ht="20.399999999999999" x14ac:dyDescent="0.3">
      <c r="A1" s="340" t="s">
        <v>214</v>
      </c>
      <c r="B1" s="340"/>
      <c r="C1" s="340"/>
    </row>
    <row r="2" spans="1:5" ht="20.399999999999999" x14ac:dyDescent="0.3">
      <c r="A2" s="340" t="s">
        <v>215</v>
      </c>
      <c r="B2" s="340"/>
      <c r="C2" s="340"/>
    </row>
    <row r="3" spans="1:5" ht="20.399999999999999" x14ac:dyDescent="0.3">
      <c r="A3" s="340" t="s">
        <v>537</v>
      </c>
      <c r="B3" s="340"/>
      <c r="C3" s="340"/>
    </row>
    <row r="4" spans="1:5" ht="20.25" customHeight="1" x14ac:dyDescent="0.3">
      <c r="B4" s="340" t="s">
        <v>89</v>
      </c>
      <c r="C4" s="340"/>
    </row>
    <row r="6" spans="1:5" s="92" customFormat="1" ht="52.65" customHeight="1" x14ac:dyDescent="0.3">
      <c r="A6" s="208"/>
      <c r="B6" s="251" t="s">
        <v>90</v>
      </c>
      <c r="C6" s="252" t="s">
        <v>213</v>
      </c>
    </row>
    <row r="7" spans="1:5" ht="31.2" x14ac:dyDescent="0.3">
      <c r="A7" s="93">
        <v>1</v>
      </c>
      <c r="B7" s="267" t="s">
        <v>450</v>
      </c>
      <c r="C7" s="137">
        <v>2440</v>
      </c>
      <c r="E7" s="107"/>
    </row>
    <row r="8" spans="1:5" ht="31.2" x14ac:dyDescent="0.3">
      <c r="A8" s="93">
        <v>2</v>
      </c>
      <c r="B8" s="267" t="s">
        <v>453</v>
      </c>
      <c r="C8" s="137">
        <v>653</v>
      </c>
      <c r="E8" s="107"/>
    </row>
    <row r="9" spans="1:5" x14ac:dyDescent="0.3">
      <c r="A9" s="93">
        <v>3</v>
      </c>
      <c r="B9" s="267" t="s">
        <v>451</v>
      </c>
      <c r="C9" s="137">
        <v>274</v>
      </c>
      <c r="E9" s="107"/>
    </row>
    <row r="10" spans="1:5" s="94" customFormat="1" ht="31.2" x14ac:dyDescent="0.3">
      <c r="A10" s="93">
        <v>4</v>
      </c>
      <c r="B10" s="267" t="s">
        <v>454</v>
      </c>
      <c r="C10" s="137">
        <v>199</v>
      </c>
      <c r="E10" s="107"/>
    </row>
    <row r="11" spans="1:5" s="94" customFormat="1" x14ac:dyDescent="0.3">
      <c r="A11" s="93">
        <v>5</v>
      </c>
      <c r="B11" s="267" t="s">
        <v>452</v>
      </c>
      <c r="C11" s="137">
        <v>174</v>
      </c>
      <c r="E11" s="107"/>
    </row>
    <row r="12" spans="1:5" s="94" customFormat="1" x14ac:dyDescent="0.3">
      <c r="A12" s="93">
        <v>6</v>
      </c>
      <c r="B12" s="267" t="s">
        <v>459</v>
      </c>
      <c r="C12" s="137">
        <v>99</v>
      </c>
      <c r="E12" s="107"/>
    </row>
    <row r="13" spans="1:5" s="94" customFormat="1" x14ac:dyDescent="0.3">
      <c r="A13" s="93">
        <v>7</v>
      </c>
      <c r="B13" s="267" t="s">
        <v>480</v>
      </c>
      <c r="C13" s="137">
        <v>94</v>
      </c>
      <c r="E13" s="107"/>
    </row>
    <row r="14" spans="1:5" s="94" customFormat="1" x14ac:dyDescent="0.3">
      <c r="A14" s="93">
        <v>8</v>
      </c>
      <c r="B14" s="267" t="s">
        <v>461</v>
      </c>
      <c r="C14" s="137">
        <v>93</v>
      </c>
      <c r="E14" s="107"/>
    </row>
    <row r="15" spans="1:5" s="94" customFormat="1" ht="31.2" x14ac:dyDescent="0.3">
      <c r="A15" s="93">
        <v>9</v>
      </c>
      <c r="B15" s="267" t="s">
        <v>463</v>
      </c>
      <c r="C15" s="137">
        <v>78</v>
      </c>
      <c r="E15" s="107"/>
    </row>
    <row r="16" spans="1:5" s="94" customFormat="1" x14ac:dyDescent="0.3">
      <c r="A16" s="93">
        <v>10</v>
      </c>
      <c r="B16" s="267" t="s">
        <v>456</v>
      </c>
      <c r="C16" s="137">
        <v>76</v>
      </c>
      <c r="E16" s="107"/>
    </row>
    <row r="17" spans="1:5" s="94" customFormat="1" x14ac:dyDescent="0.3">
      <c r="A17" s="93">
        <v>11</v>
      </c>
      <c r="B17" s="267" t="s">
        <v>460</v>
      </c>
      <c r="C17" s="137">
        <v>74</v>
      </c>
      <c r="E17" s="107"/>
    </row>
    <row r="18" spans="1:5" s="94" customFormat="1" x14ac:dyDescent="0.3">
      <c r="A18" s="93">
        <v>12</v>
      </c>
      <c r="B18" s="267" t="s">
        <v>455</v>
      </c>
      <c r="C18" s="137">
        <v>73</v>
      </c>
      <c r="E18" s="107"/>
    </row>
    <row r="19" spans="1:5" s="94" customFormat="1" x14ac:dyDescent="0.3">
      <c r="A19" s="93">
        <v>13</v>
      </c>
      <c r="B19" s="267" t="s">
        <v>457</v>
      </c>
      <c r="C19" s="137">
        <v>53</v>
      </c>
      <c r="E19" s="107"/>
    </row>
    <row r="20" spans="1:5" s="94" customFormat="1" x14ac:dyDescent="0.3">
      <c r="A20" s="93">
        <v>14</v>
      </c>
      <c r="B20" s="267" t="s">
        <v>474</v>
      </c>
      <c r="C20" s="137">
        <v>51</v>
      </c>
      <c r="E20" s="107"/>
    </row>
    <row r="21" spans="1:5" s="94" customFormat="1" x14ac:dyDescent="0.3">
      <c r="A21" s="93">
        <v>15</v>
      </c>
      <c r="B21" s="267" t="s">
        <v>478</v>
      </c>
      <c r="C21" s="137">
        <v>49</v>
      </c>
      <c r="E21" s="107"/>
    </row>
    <row r="22" spans="1:5" s="94" customFormat="1" x14ac:dyDescent="0.3">
      <c r="A22" s="93">
        <v>16</v>
      </c>
      <c r="B22" s="267" t="s">
        <v>458</v>
      </c>
      <c r="C22" s="137">
        <v>48</v>
      </c>
      <c r="E22" s="107"/>
    </row>
    <row r="23" spans="1:5" s="94" customFormat="1" x14ac:dyDescent="0.3">
      <c r="A23" s="93">
        <v>17</v>
      </c>
      <c r="B23" s="267" t="s">
        <v>468</v>
      </c>
      <c r="C23" s="137">
        <v>44</v>
      </c>
      <c r="E23" s="107"/>
    </row>
    <row r="24" spans="1:5" s="94" customFormat="1" ht="31.2" x14ac:dyDescent="0.3">
      <c r="A24" s="93">
        <v>18</v>
      </c>
      <c r="B24" s="267" t="s">
        <v>466</v>
      </c>
      <c r="C24" s="137">
        <v>43</v>
      </c>
      <c r="E24" s="107"/>
    </row>
    <row r="25" spans="1:5" s="94" customFormat="1" x14ac:dyDescent="0.3">
      <c r="A25" s="93">
        <v>19</v>
      </c>
      <c r="B25" s="267" t="s">
        <v>462</v>
      </c>
      <c r="C25" s="137">
        <v>41</v>
      </c>
      <c r="E25" s="107"/>
    </row>
    <row r="26" spans="1:5" s="94" customFormat="1" x14ac:dyDescent="0.3">
      <c r="A26" s="93">
        <v>20</v>
      </c>
      <c r="B26" s="267" t="s">
        <v>479</v>
      </c>
      <c r="C26" s="137">
        <v>40</v>
      </c>
      <c r="E26" s="107"/>
    </row>
    <row r="27" spans="1:5" s="94" customFormat="1" x14ac:dyDescent="0.3">
      <c r="A27" s="93">
        <v>21</v>
      </c>
      <c r="B27" s="267" t="s">
        <v>514</v>
      </c>
      <c r="C27" s="137">
        <v>37</v>
      </c>
      <c r="E27" s="107"/>
    </row>
    <row r="28" spans="1:5" s="94" customFormat="1" x14ac:dyDescent="0.3">
      <c r="A28" s="93">
        <v>22</v>
      </c>
      <c r="B28" s="267" t="s">
        <v>510</v>
      </c>
      <c r="C28" s="137">
        <v>36</v>
      </c>
      <c r="E28" s="107"/>
    </row>
    <row r="29" spans="1:5" s="94" customFormat="1" x14ac:dyDescent="0.3">
      <c r="A29" s="93">
        <v>23</v>
      </c>
      <c r="B29" s="267" t="s">
        <v>473</v>
      </c>
      <c r="C29" s="137">
        <v>35</v>
      </c>
      <c r="E29" s="107"/>
    </row>
    <row r="30" spans="1:5" s="94" customFormat="1" ht="31.2" x14ac:dyDescent="0.3">
      <c r="A30" s="93">
        <v>24</v>
      </c>
      <c r="B30" s="267" t="s">
        <v>481</v>
      </c>
      <c r="C30" s="137">
        <v>35</v>
      </c>
      <c r="E30" s="107"/>
    </row>
    <row r="31" spans="1:5" s="94" customFormat="1" x14ac:dyDescent="0.3">
      <c r="A31" s="93">
        <v>25</v>
      </c>
      <c r="B31" s="267" t="s">
        <v>469</v>
      </c>
      <c r="C31" s="137">
        <v>34</v>
      </c>
      <c r="E31" s="107"/>
    </row>
    <row r="32" spans="1:5" s="94" customFormat="1" x14ac:dyDescent="0.3">
      <c r="A32" s="93">
        <v>26</v>
      </c>
      <c r="B32" s="267" t="s">
        <v>538</v>
      </c>
      <c r="C32" s="137">
        <v>33</v>
      </c>
      <c r="E32" s="107"/>
    </row>
    <row r="33" spans="1:5" s="94" customFormat="1" x14ac:dyDescent="0.3">
      <c r="A33" s="93">
        <v>27</v>
      </c>
      <c r="B33" s="267" t="s">
        <v>539</v>
      </c>
      <c r="C33" s="137">
        <v>33</v>
      </c>
      <c r="E33" s="107"/>
    </row>
    <row r="34" spans="1:5" s="94" customFormat="1" x14ac:dyDescent="0.3">
      <c r="A34" s="93">
        <v>28</v>
      </c>
      <c r="B34" s="267" t="s">
        <v>465</v>
      </c>
      <c r="C34" s="137">
        <v>29</v>
      </c>
      <c r="E34" s="107"/>
    </row>
    <row r="35" spans="1:5" s="94" customFormat="1" x14ac:dyDescent="0.3">
      <c r="A35" s="93">
        <v>29</v>
      </c>
      <c r="B35" s="267" t="s">
        <v>477</v>
      </c>
      <c r="C35" s="137">
        <v>28</v>
      </c>
      <c r="E35" s="107"/>
    </row>
    <row r="36" spans="1:5" s="94" customFormat="1" x14ac:dyDescent="0.3">
      <c r="A36" s="93">
        <v>30</v>
      </c>
      <c r="B36" s="267" t="s">
        <v>489</v>
      </c>
      <c r="C36" s="137">
        <v>26</v>
      </c>
      <c r="E36" s="107"/>
    </row>
    <row r="37" spans="1:5" s="94" customFormat="1" ht="31.2" x14ac:dyDescent="0.3">
      <c r="A37" s="93">
        <v>31</v>
      </c>
      <c r="B37" s="267" t="s">
        <v>493</v>
      </c>
      <c r="C37" s="137">
        <v>25</v>
      </c>
      <c r="E37" s="107"/>
    </row>
    <row r="38" spans="1:5" s="94" customFormat="1" ht="31.2" x14ac:dyDescent="0.3">
      <c r="A38" s="93">
        <v>32</v>
      </c>
      <c r="B38" s="267" t="s">
        <v>496</v>
      </c>
      <c r="C38" s="137">
        <v>25</v>
      </c>
      <c r="E38" s="107"/>
    </row>
    <row r="39" spans="1:5" s="94" customFormat="1" x14ac:dyDescent="0.3">
      <c r="A39" s="93">
        <v>33</v>
      </c>
      <c r="B39" s="267" t="s">
        <v>497</v>
      </c>
      <c r="C39" s="137">
        <v>24</v>
      </c>
      <c r="E39" s="107"/>
    </row>
    <row r="40" spans="1:5" s="94" customFormat="1" ht="31.2" x14ac:dyDescent="0.3">
      <c r="A40" s="93">
        <v>34</v>
      </c>
      <c r="B40" s="267" t="s">
        <v>485</v>
      </c>
      <c r="C40" s="137">
        <v>24</v>
      </c>
      <c r="E40" s="107"/>
    </row>
    <row r="41" spans="1:5" s="94" customFormat="1" x14ac:dyDescent="0.3">
      <c r="A41" s="93">
        <v>35</v>
      </c>
      <c r="B41" s="267" t="s">
        <v>502</v>
      </c>
      <c r="C41" s="137">
        <v>24</v>
      </c>
      <c r="E41" s="107"/>
    </row>
    <row r="42" spans="1:5" s="94" customFormat="1" x14ac:dyDescent="0.3">
      <c r="A42" s="93">
        <v>36</v>
      </c>
      <c r="B42" s="267" t="s">
        <v>467</v>
      </c>
      <c r="C42" s="137">
        <v>23</v>
      </c>
      <c r="E42" s="107"/>
    </row>
    <row r="43" spans="1:5" x14ac:dyDescent="0.3">
      <c r="A43" s="93">
        <v>37</v>
      </c>
      <c r="B43" s="268" t="s">
        <v>504</v>
      </c>
      <c r="C43" s="137">
        <v>23</v>
      </c>
      <c r="E43" s="107"/>
    </row>
    <row r="44" spans="1:5" x14ac:dyDescent="0.3">
      <c r="A44" s="93">
        <v>38</v>
      </c>
      <c r="B44" s="270" t="s">
        <v>487</v>
      </c>
      <c r="C44" s="137">
        <v>22</v>
      </c>
      <c r="E44" s="107"/>
    </row>
    <row r="45" spans="1:5" x14ac:dyDescent="0.3">
      <c r="A45" s="93">
        <v>39</v>
      </c>
      <c r="B45" s="267" t="s">
        <v>540</v>
      </c>
      <c r="C45" s="137">
        <v>21</v>
      </c>
      <c r="E45" s="107"/>
    </row>
    <row r="46" spans="1:5" ht="31.2" x14ac:dyDescent="0.3">
      <c r="A46" s="93">
        <v>40</v>
      </c>
      <c r="B46" s="267" t="s">
        <v>541</v>
      </c>
      <c r="C46" s="137">
        <v>21</v>
      </c>
      <c r="E46" s="107"/>
    </row>
    <row r="47" spans="1:5" x14ac:dyDescent="0.3">
      <c r="A47" s="93">
        <v>41</v>
      </c>
      <c r="B47" s="267" t="s">
        <v>542</v>
      </c>
      <c r="C47" s="137">
        <v>21</v>
      </c>
      <c r="E47" s="107"/>
    </row>
    <row r="48" spans="1:5" x14ac:dyDescent="0.3">
      <c r="A48" s="93">
        <v>42</v>
      </c>
      <c r="B48" s="267" t="s">
        <v>543</v>
      </c>
      <c r="C48" s="137">
        <v>21</v>
      </c>
      <c r="E48" s="107"/>
    </row>
    <row r="49" spans="1:5" ht="31.2" x14ac:dyDescent="0.3">
      <c r="A49" s="93">
        <v>43</v>
      </c>
      <c r="B49" s="271" t="s">
        <v>501</v>
      </c>
      <c r="C49" s="137">
        <v>20</v>
      </c>
      <c r="E49" s="107"/>
    </row>
    <row r="50" spans="1:5" x14ac:dyDescent="0.3">
      <c r="A50" s="93">
        <v>44</v>
      </c>
      <c r="B50" s="271" t="s">
        <v>482</v>
      </c>
      <c r="C50" s="137">
        <v>20</v>
      </c>
      <c r="E50" s="107"/>
    </row>
    <row r="51" spans="1:5" x14ac:dyDescent="0.3">
      <c r="A51" s="93">
        <v>45</v>
      </c>
      <c r="B51" s="271" t="s">
        <v>512</v>
      </c>
      <c r="C51" s="137">
        <v>19</v>
      </c>
      <c r="E51" s="107"/>
    </row>
    <row r="52" spans="1:5" ht="31.2" x14ac:dyDescent="0.3">
      <c r="A52" s="93">
        <v>46</v>
      </c>
      <c r="B52" s="271" t="s">
        <v>475</v>
      </c>
      <c r="C52" s="137">
        <v>19</v>
      </c>
      <c r="E52" s="107"/>
    </row>
    <row r="53" spans="1:5" x14ac:dyDescent="0.3">
      <c r="A53" s="93">
        <v>47</v>
      </c>
      <c r="B53" s="271" t="s">
        <v>464</v>
      </c>
      <c r="C53" s="137">
        <v>19</v>
      </c>
      <c r="E53" s="107"/>
    </row>
    <row r="54" spans="1:5" x14ac:dyDescent="0.3">
      <c r="A54" s="93">
        <v>48</v>
      </c>
      <c r="B54" s="271" t="s">
        <v>333</v>
      </c>
      <c r="C54" s="137">
        <v>17</v>
      </c>
      <c r="E54" s="107"/>
    </row>
    <row r="55" spans="1:5" x14ac:dyDescent="0.3">
      <c r="A55" s="93">
        <v>49</v>
      </c>
      <c r="B55" s="271" t="s">
        <v>491</v>
      </c>
      <c r="C55" s="137">
        <v>17</v>
      </c>
      <c r="E55" s="107"/>
    </row>
    <row r="56" spans="1:5" x14ac:dyDescent="0.3">
      <c r="A56" s="93">
        <v>50</v>
      </c>
      <c r="B56" s="270" t="s">
        <v>544</v>
      </c>
      <c r="C56" s="137">
        <v>16</v>
      </c>
      <c r="E56" s="107"/>
    </row>
    <row r="57" spans="1:5" x14ac:dyDescent="0.3">
      <c r="C57" s="207"/>
      <c r="E57" s="107"/>
    </row>
    <row r="58" spans="1:5" x14ac:dyDescent="0.3">
      <c r="C58" s="207"/>
      <c r="E58" s="107"/>
    </row>
    <row r="59" spans="1:5" x14ac:dyDescent="0.3">
      <c r="C59" s="207"/>
      <c r="E59" s="107"/>
    </row>
    <row r="60" spans="1:5" x14ac:dyDescent="0.3">
      <c r="C60" s="207"/>
      <c r="E60" s="107"/>
    </row>
    <row r="61" spans="1:5" x14ac:dyDescent="0.3">
      <c r="C61" s="207"/>
      <c r="E61" s="107"/>
    </row>
    <row r="62" spans="1:5" x14ac:dyDescent="0.3">
      <c r="C62" s="207"/>
    </row>
    <row r="63" spans="1:5" x14ac:dyDescent="0.3">
      <c r="C63" s="207"/>
    </row>
    <row r="64" spans="1:5" x14ac:dyDescent="0.3">
      <c r="C64" s="207"/>
    </row>
    <row r="65" spans="3:3" x14ac:dyDescent="0.3">
      <c r="C65" s="207"/>
    </row>
    <row r="66" spans="3:3" x14ac:dyDescent="0.3">
      <c r="C66" s="207"/>
    </row>
  </sheetData>
  <mergeCells count="4">
    <mergeCell ref="A1:C1"/>
    <mergeCell ref="B4:C4"/>
    <mergeCell ref="A2:C2"/>
    <mergeCell ref="A3:C3"/>
  </mergeCells>
  <phoneticPr fontId="58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9"/>
  <sheetViews>
    <sheetView view="pageBreakPreview" topLeftCell="B1" zoomScaleNormal="90" workbookViewId="0">
      <selection activeCell="E8" sqref="E8"/>
    </sheetView>
  </sheetViews>
  <sheetFormatPr defaultColWidth="9.109375" defaultRowHeight="18" x14ac:dyDescent="0.35"/>
  <cols>
    <col min="1" max="1" width="1.44140625" style="29" hidden="1" customWidth="1"/>
    <col min="2" max="2" width="83.5546875" style="29" customWidth="1"/>
    <col min="3" max="4" width="12.6640625" style="29" customWidth="1"/>
    <col min="5" max="5" width="10.44140625" style="29" customWidth="1"/>
    <col min="6" max="6" width="11" style="29" customWidth="1"/>
    <col min="7" max="16384" width="9.109375" style="29"/>
  </cols>
  <sheetData>
    <row r="1" spans="1:14" s="17" customFormat="1" ht="24.75" customHeight="1" x14ac:dyDescent="0.3">
      <c r="A1" s="331" t="s">
        <v>11</v>
      </c>
      <c r="B1" s="331"/>
      <c r="C1" s="331"/>
      <c r="D1" s="331"/>
      <c r="E1" s="331"/>
      <c r="F1" s="331"/>
    </row>
    <row r="2" spans="1:14" s="17" customFormat="1" ht="26.25" customHeight="1" x14ac:dyDescent="0.3">
      <c r="A2" s="18"/>
      <c r="B2" s="330" t="s">
        <v>33</v>
      </c>
      <c r="C2" s="330"/>
      <c r="D2" s="330"/>
      <c r="E2" s="330"/>
      <c r="F2" s="330"/>
    </row>
    <row r="3" spans="1:14" s="1" customFormat="1" ht="15.6" customHeight="1" x14ac:dyDescent="0.3">
      <c r="A3" s="246"/>
      <c r="B3" s="327" t="s">
        <v>7</v>
      </c>
      <c r="C3" s="328"/>
      <c r="D3" s="328"/>
      <c r="E3" s="328"/>
      <c r="F3" s="328"/>
    </row>
    <row r="4" spans="1:14" s="1" customFormat="1" ht="15.6" customHeight="1" x14ac:dyDescent="0.3">
      <c r="A4" s="246"/>
      <c r="B4" s="327" t="s">
        <v>8</v>
      </c>
      <c r="C4" s="328"/>
      <c r="D4" s="328"/>
      <c r="E4" s="328"/>
      <c r="F4" s="328"/>
    </row>
    <row r="5" spans="1:14" s="21" customFormat="1" x14ac:dyDescent="0.3">
      <c r="A5" s="19"/>
      <c r="B5" s="19"/>
      <c r="C5" s="19"/>
      <c r="D5" s="19"/>
      <c r="E5" s="19"/>
      <c r="F5" s="20" t="s">
        <v>9</v>
      </c>
    </row>
    <row r="6" spans="1:14" s="3" customFormat="1" ht="24.75" customHeight="1" x14ac:dyDescent="0.3">
      <c r="A6" s="247"/>
      <c r="B6" s="332"/>
      <c r="C6" s="333" t="s">
        <v>427</v>
      </c>
      <c r="D6" s="333" t="s">
        <v>428</v>
      </c>
      <c r="E6" s="335" t="s">
        <v>10</v>
      </c>
      <c r="F6" s="335"/>
    </row>
    <row r="7" spans="1:14" s="3" customFormat="1" ht="39" customHeight="1" x14ac:dyDescent="0.3">
      <c r="A7" s="247"/>
      <c r="B7" s="332"/>
      <c r="C7" s="334"/>
      <c r="D7" s="334"/>
      <c r="E7" s="245" t="s">
        <v>0</v>
      </c>
      <c r="F7" s="245" t="s">
        <v>2</v>
      </c>
    </row>
    <row r="8" spans="1:14" s="22" customFormat="1" ht="22.35" customHeight="1" x14ac:dyDescent="0.3">
      <c r="B8" s="5" t="s">
        <v>292</v>
      </c>
      <c r="C8" s="23">
        <f>SUM(C9:C28)</f>
        <v>5071</v>
      </c>
      <c r="D8" s="23">
        <f>SUM(D9:D28)</f>
        <v>4394</v>
      </c>
      <c r="E8" s="24">
        <f>ROUND(D8/C8*100,1)</f>
        <v>86.6</v>
      </c>
      <c r="F8" s="23">
        <f>SUM(F9:F28)</f>
        <v>-677</v>
      </c>
      <c r="H8" s="8"/>
      <c r="I8" s="8"/>
      <c r="J8" s="25"/>
      <c r="L8" s="26"/>
      <c r="N8" s="26"/>
    </row>
    <row r="9" spans="1:14" s="22" customFormat="1" ht="22.35" customHeight="1" x14ac:dyDescent="0.3">
      <c r="B9" s="30" t="s">
        <v>34</v>
      </c>
      <c r="C9" s="23"/>
      <c r="D9" s="23"/>
      <c r="E9" s="24"/>
      <c r="F9" s="23"/>
      <c r="H9" s="8"/>
      <c r="I9" s="8"/>
      <c r="J9" s="25"/>
      <c r="L9" s="26"/>
      <c r="N9" s="26"/>
    </row>
    <row r="10" spans="1:14" s="10" customFormat="1" ht="36" x14ac:dyDescent="0.3">
      <c r="B10" s="28" t="s">
        <v>35</v>
      </c>
      <c r="C10" s="12">
        <v>392</v>
      </c>
      <c r="D10" s="12">
        <v>846</v>
      </c>
      <c r="E10" s="13" t="s">
        <v>438</v>
      </c>
      <c r="F10" s="12">
        <f>D10-C10</f>
        <v>454</v>
      </c>
      <c r="H10" s="8"/>
      <c r="I10" s="31"/>
      <c r="J10" s="25"/>
      <c r="K10" s="15"/>
      <c r="L10" s="26"/>
      <c r="N10" s="26"/>
    </row>
    <row r="11" spans="1:14" s="10" customFormat="1" ht="30.6" customHeight="1" x14ac:dyDescent="0.3">
      <c r="B11" s="28" t="s">
        <v>36</v>
      </c>
      <c r="C11" s="12">
        <v>870</v>
      </c>
      <c r="D11" s="12">
        <v>1320</v>
      </c>
      <c r="E11" s="13">
        <f t="shared" ref="E11:E18" si="0">ROUND(D11/C11*100,1)</f>
        <v>151.69999999999999</v>
      </c>
      <c r="F11" s="12">
        <f t="shared" ref="F11:F18" si="1">D11-C11</f>
        <v>450</v>
      </c>
      <c r="H11" s="8"/>
      <c r="I11" s="31"/>
      <c r="J11" s="25"/>
      <c r="K11" s="15"/>
      <c r="L11" s="26"/>
      <c r="N11" s="26"/>
    </row>
    <row r="12" spans="1:14" s="10" customFormat="1" ht="30.6" customHeight="1" x14ac:dyDescent="0.3">
      <c r="B12" s="28" t="s">
        <v>37</v>
      </c>
      <c r="C12" s="12">
        <v>1063</v>
      </c>
      <c r="D12" s="12">
        <v>886</v>
      </c>
      <c r="E12" s="13">
        <f t="shared" si="0"/>
        <v>83.3</v>
      </c>
      <c r="F12" s="12">
        <f t="shared" si="1"/>
        <v>-177</v>
      </c>
      <c r="H12" s="8"/>
      <c r="I12" s="31"/>
      <c r="J12" s="25"/>
      <c r="K12" s="15"/>
      <c r="L12" s="26"/>
      <c r="N12" s="26"/>
    </row>
    <row r="13" spans="1:14" s="10" customFormat="1" ht="30.6" customHeight="1" x14ac:dyDescent="0.3">
      <c r="B13" s="28" t="s">
        <v>38</v>
      </c>
      <c r="C13" s="12">
        <v>154</v>
      </c>
      <c r="D13" s="12">
        <v>112</v>
      </c>
      <c r="E13" s="13">
        <f t="shared" si="0"/>
        <v>72.7</v>
      </c>
      <c r="F13" s="12">
        <f t="shared" si="1"/>
        <v>-42</v>
      </c>
      <c r="H13" s="8"/>
      <c r="I13" s="31"/>
      <c r="J13" s="25"/>
      <c r="K13" s="15"/>
      <c r="L13" s="26"/>
      <c r="N13" s="26"/>
    </row>
    <row r="14" spans="1:14" s="10" customFormat="1" ht="30.6" customHeight="1" x14ac:dyDescent="0.3">
      <c r="B14" s="28" t="s">
        <v>39</v>
      </c>
      <c r="C14" s="12">
        <v>800</v>
      </c>
      <c r="D14" s="12">
        <v>362</v>
      </c>
      <c r="E14" s="13">
        <f t="shared" si="0"/>
        <v>45.3</v>
      </c>
      <c r="F14" s="12">
        <f t="shared" si="1"/>
        <v>-438</v>
      </c>
      <c r="H14" s="8"/>
      <c r="I14" s="31"/>
      <c r="J14" s="25"/>
      <c r="K14" s="15"/>
      <c r="L14" s="26"/>
      <c r="N14" s="26"/>
    </row>
    <row r="15" spans="1:14" s="10" customFormat="1" ht="36" x14ac:dyDescent="0.3">
      <c r="B15" s="28" t="s">
        <v>40</v>
      </c>
      <c r="C15" s="12">
        <v>91</v>
      </c>
      <c r="D15" s="12">
        <v>2</v>
      </c>
      <c r="E15" s="13">
        <f t="shared" si="0"/>
        <v>2.2000000000000002</v>
      </c>
      <c r="F15" s="12">
        <f t="shared" si="1"/>
        <v>-89</v>
      </c>
      <c r="H15" s="8"/>
      <c r="I15" s="31"/>
      <c r="J15" s="25"/>
      <c r="K15" s="15"/>
      <c r="L15" s="26"/>
      <c r="N15" s="26"/>
    </row>
    <row r="16" spans="1:14" s="10" customFormat="1" ht="30.6" customHeight="1" x14ac:dyDescent="0.3">
      <c r="B16" s="28" t="s">
        <v>41</v>
      </c>
      <c r="C16" s="12">
        <v>347</v>
      </c>
      <c r="D16" s="12">
        <v>80</v>
      </c>
      <c r="E16" s="13">
        <f t="shared" si="0"/>
        <v>23.1</v>
      </c>
      <c r="F16" s="12">
        <f t="shared" si="1"/>
        <v>-267</v>
      </c>
      <c r="H16" s="8"/>
      <c r="I16" s="31"/>
      <c r="J16" s="25"/>
      <c r="K16" s="15"/>
      <c r="L16" s="26"/>
      <c r="N16" s="26"/>
    </row>
    <row r="17" spans="2:14" s="10" customFormat="1" ht="36" x14ac:dyDescent="0.3">
      <c r="B17" s="28" t="s">
        <v>42</v>
      </c>
      <c r="C17" s="12">
        <v>943</v>
      </c>
      <c r="D17" s="12">
        <v>242</v>
      </c>
      <c r="E17" s="13">
        <f t="shared" si="0"/>
        <v>25.7</v>
      </c>
      <c r="F17" s="12">
        <f t="shared" si="1"/>
        <v>-701</v>
      </c>
      <c r="H17" s="8"/>
      <c r="I17" s="31"/>
      <c r="J17" s="25"/>
      <c r="K17" s="15"/>
      <c r="L17" s="26"/>
      <c r="N17" s="26"/>
    </row>
    <row r="18" spans="2:14" s="10" customFormat="1" ht="30.6" customHeight="1" x14ac:dyDescent="0.3">
      <c r="B18" s="28" t="s">
        <v>43</v>
      </c>
      <c r="C18" s="12">
        <v>411</v>
      </c>
      <c r="D18" s="12">
        <v>544</v>
      </c>
      <c r="E18" s="13">
        <f t="shared" si="0"/>
        <v>132.4</v>
      </c>
      <c r="F18" s="12">
        <f t="shared" si="1"/>
        <v>133</v>
      </c>
      <c r="H18" s="8"/>
      <c r="I18" s="31"/>
      <c r="J18" s="25"/>
      <c r="K18" s="15"/>
      <c r="L18" s="26"/>
      <c r="N18" s="26"/>
    </row>
    <row r="19" spans="2:14" x14ac:dyDescent="0.35">
      <c r="H19" s="8"/>
      <c r="I19" s="8"/>
    </row>
  </sheetData>
  <mergeCells count="8">
    <mergeCell ref="B6:B7"/>
    <mergeCell ref="C6:C7"/>
    <mergeCell ref="D6:D7"/>
    <mergeCell ref="E6:F6"/>
    <mergeCell ref="A1:F1"/>
    <mergeCell ref="B2:F2"/>
    <mergeCell ref="B3:F3"/>
    <mergeCell ref="B4:F4"/>
  </mergeCells>
  <phoneticPr fontId="5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D56"/>
  <sheetViews>
    <sheetView view="pageBreakPreview" zoomScale="90" zoomScaleSheetLayoutView="90" workbookViewId="0">
      <selection activeCell="B49" sqref="B49"/>
    </sheetView>
  </sheetViews>
  <sheetFormatPr defaultColWidth="9.109375" defaultRowHeight="15.6" x14ac:dyDescent="0.3"/>
  <cols>
    <col min="1" max="1" width="3.109375" style="90" customWidth="1"/>
    <col min="2" max="2" width="52.44140625" style="95" customWidth="1"/>
    <col min="3" max="3" width="21.44140625" style="95" customWidth="1"/>
    <col min="4" max="4" width="22.109375" style="91" customWidth="1"/>
    <col min="5" max="16384" width="9.109375" style="91"/>
  </cols>
  <sheetData>
    <row r="1" spans="1:4" ht="20.399999999999999" customHeight="1" x14ac:dyDescent="0.3">
      <c r="A1" s="340" t="s">
        <v>285</v>
      </c>
      <c r="B1" s="340"/>
      <c r="C1" s="340"/>
      <c r="D1" s="340"/>
    </row>
    <row r="2" spans="1:4" ht="20.399999999999999" customHeight="1" x14ac:dyDescent="0.3">
      <c r="A2" s="340" t="s">
        <v>215</v>
      </c>
      <c r="B2" s="340"/>
      <c r="C2" s="340"/>
      <c r="D2" s="340"/>
    </row>
    <row r="3" spans="1:4" ht="20.399999999999999" customHeight="1" x14ac:dyDescent="0.3">
      <c r="A3" s="340" t="s">
        <v>537</v>
      </c>
      <c r="B3" s="340"/>
      <c r="C3" s="340"/>
      <c r="D3" s="340"/>
    </row>
    <row r="4" spans="1:4" ht="20.25" customHeight="1" x14ac:dyDescent="0.3">
      <c r="B4" s="340" t="s">
        <v>89</v>
      </c>
      <c r="C4" s="340"/>
      <c r="D4" s="340"/>
    </row>
    <row r="5" spans="1:4" ht="9.75" customHeight="1" x14ac:dyDescent="0.3"/>
    <row r="6" spans="1:4" s="92" customFormat="1" ht="63.75" customHeight="1" x14ac:dyDescent="0.3">
      <c r="A6" s="208"/>
      <c r="B6" s="251" t="s">
        <v>90</v>
      </c>
      <c r="C6" s="252" t="s">
        <v>208</v>
      </c>
      <c r="D6" s="254" t="s">
        <v>209</v>
      </c>
    </row>
    <row r="7" spans="1:4" ht="31.2" x14ac:dyDescent="0.3">
      <c r="A7" s="93">
        <v>1</v>
      </c>
      <c r="B7" s="267" t="s">
        <v>450</v>
      </c>
      <c r="C7" s="137">
        <v>436</v>
      </c>
      <c r="D7" s="272">
        <v>17.899999999999999</v>
      </c>
    </row>
    <row r="8" spans="1:4" ht="31.2" x14ac:dyDescent="0.3">
      <c r="A8" s="93">
        <v>2</v>
      </c>
      <c r="B8" s="267" t="s">
        <v>453</v>
      </c>
      <c r="C8" s="137">
        <v>194</v>
      </c>
      <c r="D8" s="272">
        <v>29.7</v>
      </c>
    </row>
    <row r="9" spans="1:4" x14ac:dyDescent="0.3">
      <c r="A9" s="93">
        <v>3</v>
      </c>
      <c r="B9" s="267" t="s">
        <v>451</v>
      </c>
      <c r="C9" s="137">
        <v>192</v>
      </c>
      <c r="D9" s="272">
        <v>70.099999999999994</v>
      </c>
    </row>
    <row r="10" spans="1:4" s="94" customFormat="1" ht="46.8" x14ac:dyDescent="0.3">
      <c r="A10" s="93">
        <v>4</v>
      </c>
      <c r="B10" s="267" t="s">
        <v>454</v>
      </c>
      <c r="C10" s="137">
        <v>162</v>
      </c>
      <c r="D10" s="272">
        <v>81.400000000000006</v>
      </c>
    </row>
    <row r="11" spans="1:4" s="94" customFormat="1" x14ac:dyDescent="0.3">
      <c r="A11" s="93">
        <v>5</v>
      </c>
      <c r="B11" s="267" t="s">
        <v>452</v>
      </c>
      <c r="C11" s="137">
        <v>136</v>
      </c>
      <c r="D11" s="272">
        <v>78.2</v>
      </c>
    </row>
    <row r="12" spans="1:4" s="94" customFormat="1" x14ac:dyDescent="0.3">
      <c r="A12" s="93">
        <v>6</v>
      </c>
      <c r="B12" s="267" t="s">
        <v>480</v>
      </c>
      <c r="C12" s="137">
        <v>88</v>
      </c>
      <c r="D12" s="272">
        <v>93.6</v>
      </c>
    </row>
    <row r="13" spans="1:4" s="94" customFormat="1" x14ac:dyDescent="0.3">
      <c r="A13" s="93">
        <v>7</v>
      </c>
      <c r="B13" s="267" t="s">
        <v>459</v>
      </c>
      <c r="C13" s="137">
        <v>78</v>
      </c>
      <c r="D13" s="272">
        <v>78.8</v>
      </c>
    </row>
    <row r="14" spans="1:4" s="94" customFormat="1" ht="31.2" x14ac:dyDescent="0.3">
      <c r="A14" s="93">
        <v>8</v>
      </c>
      <c r="B14" s="267" t="s">
        <v>463</v>
      </c>
      <c r="C14" s="137">
        <v>65</v>
      </c>
      <c r="D14" s="272">
        <v>83.3</v>
      </c>
    </row>
    <row r="15" spans="1:4" s="94" customFormat="1" x14ac:dyDescent="0.3">
      <c r="A15" s="93">
        <v>9</v>
      </c>
      <c r="B15" s="267" t="s">
        <v>456</v>
      </c>
      <c r="C15" s="137">
        <v>60</v>
      </c>
      <c r="D15" s="272">
        <v>78.900000000000006</v>
      </c>
    </row>
    <row r="16" spans="1:4" s="94" customFormat="1" x14ac:dyDescent="0.3">
      <c r="A16" s="93">
        <v>10</v>
      </c>
      <c r="B16" s="267" t="s">
        <v>458</v>
      </c>
      <c r="C16" s="137">
        <v>45</v>
      </c>
      <c r="D16" s="272">
        <v>93.8</v>
      </c>
    </row>
    <row r="17" spans="1:4" s="94" customFormat="1" x14ac:dyDescent="0.3">
      <c r="A17" s="93">
        <v>11</v>
      </c>
      <c r="B17" s="267" t="s">
        <v>461</v>
      </c>
      <c r="C17" s="137">
        <v>44</v>
      </c>
      <c r="D17" s="272">
        <v>47.3</v>
      </c>
    </row>
    <row r="18" spans="1:4" s="94" customFormat="1" ht="31.2" x14ac:dyDescent="0.3">
      <c r="A18" s="93">
        <v>12</v>
      </c>
      <c r="B18" s="267" t="s">
        <v>457</v>
      </c>
      <c r="C18" s="137">
        <v>43</v>
      </c>
      <c r="D18" s="272">
        <v>81.099999999999994</v>
      </c>
    </row>
    <row r="19" spans="1:4" s="94" customFormat="1" ht="31.2" x14ac:dyDescent="0.3">
      <c r="A19" s="93">
        <v>13</v>
      </c>
      <c r="B19" s="267" t="s">
        <v>460</v>
      </c>
      <c r="C19" s="137">
        <v>36</v>
      </c>
      <c r="D19" s="272">
        <v>48.6</v>
      </c>
    </row>
    <row r="20" spans="1:4" s="94" customFormat="1" ht="31.2" x14ac:dyDescent="0.3">
      <c r="A20" s="93">
        <v>14</v>
      </c>
      <c r="B20" s="267" t="s">
        <v>462</v>
      </c>
      <c r="C20" s="137">
        <v>35</v>
      </c>
      <c r="D20" s="272">
        <v>85.4</v>
      </c>
    </row>
    <row r="21" spans="1:4" s="94" customFormat="1" ht="31.2" x14ac:dyDescent="0.3">
      <c r="A21" s="93">
        <v>15</v>
      </c>
      <c r="B21" s="267" t="s">
        <v>481</v>
      </c>
      <c r="C21" s="137">
        <v>28</v>
      </c>
      <c r="D21" s="272">
        <v>80</v>
      </c>
    </row>
    <row r="22" spans="1:4" s="94" customFormat="1" ht="31.2" x14ac:dyDescent="0.3">
      <c r="A22" s="93">
        <v>16</v>
      </c>
      <c r="B22" s="267" t="s">
        <v>466</v>
      </c>
      <c r="C22" s="137">
        <v>25</v>
      </c>
      <c r="D22" s="272">
        <v>58.1</v>
      </c>
    </row>
    <row r="23" spans="1:4" s="94" customFormat="1" x14ac:dyDescent="0.3">
      <c r="A23" s="93">
        <v>17</v>
      </c>
      <c r="B23" s="267" t="s">
        <v>538</v>
      </c>
      <c r="C23" s="137">
        <v>24</v>
      </c>
      <c r="D23" s="272">
        <v>72.7</v>
      </c>
    </row>
    <row r="24" spans="1:4" s="94" customFormat="1" ht="31.2" x14ac:dyDescent="0.3">
      <c r="A24" s="93">
        <v>18</v>
      </c>
      <c r="B24" s="267" t="s">
        <v>496</v>
      </c>
      <c r="C24" s="137">
        <v>23</v>
      </c>
      <c r="D24" s="272">
        <v>92</v>
      </c>
    </row>
    <row r="25" spans="1:4" s="94" customFormat="1" ht="31.2" x14ac:dyDescent="0.3">
      <c r="A25" s="93">
        <v>19</v>
      </c>
      <c r="B25" s="267" t="s">
        <v>485</v>
      </c>
      <c r="C25" s="137">
        <v>22</v>
      </c>
      <c r="D25" s="272">
        <v>91.7</v>
      </c>
    </row>
    <row r="26" spans="1:4" s="94" customFormat="1" x14ac:dyDescent="0.3">
      <c r="A26" s="93">
        <v>20</v>
      </c>
      <c r="B26" s="267" t="s">
        <v>473</v>
      </c>
      <c r="C26" s="137">
        <v>20</v>
      </c>
      <c r="D26" s="272">
        <v>57.1</v>
      </c>
    </row>
    <row r="27" spans="1:4" s="94" customFormat="1" ht="31.2" x14ac:dyDescent="0.3">
      <c r="A27" s="93">
        <v>21</v>
      </c>
      <c r="B27" s="267" t="s">
        <v>541</v>
      </c>
      <c r="C27" s="137">
        <v>20</v>
      </c>
      <c r="D27" s="272">
        <v>95.2</v>
      </c>
    </row>
    <row r="28" spans="1:4" s="94" customFormat="1" ht="46.8" x14ac:dyDescent="0.3">
      <c r="A28" s="93">
        <v>22</v>
      </c>
      <c r="B28" s="267" t="s">
        <v>501</v>
      </c>
      <c r="C28" s="137">
        <v>20</v>
      </c>
      <c r="D28" s="272">
        <v>100</v>
      </c>
    </row>
    <row r="29" spans="1:4" s="94" customFormat="1" ht="22.5" customHeight="1" x14ac:dyDescent="0.3">
      <c r="A29" s="93">
        <v>23</v>
      </c>
      <c r="B29" s="267" t="s">
        <v>502</v>
      </c>
      <c r="C29" s="137">
        <v>20</v>
      </c>
      <c r="D29" s="272">
        <v>83.3</v>
      </c>
    </row>
    <row r="30" spans="1:4" s="94" customFormat="1" x14ac:dyDescent="0.3">
      <c r="A30" s="93">
        <v>24</v>
      </c>
      <c r="B30" s="267" t="s">
        <v>474</v>
      </c>
      <c r="C30" s="137">
        <v>19</v>
      </c>
      <c r="D30" s="272">
        <v>37.299999999999997</v>
      </c>
    </row>
    <row r="31" spans="1:4" s="94" customFormat="1" x14ac:dyDescent="0.3">
      <c r="A31" s="93">
        <v>25</v>
      </c>
      <c r="B31" s="267" t="s">
        <v>542</v>
      </c>
      <c r="C31" s="137">
        <v>19</v>
      </c>
      <c r="D31" s="272">
        <v>90.5</v>
      </c>
    </row>
    <row r="32" spans="1:4" s="94" customFormat="1" x14ac:dyDescent="0.3">
      <c r="A32" s="93">
        <v>26</v>
      </c>
      <c r="B32" s="267" t="s">
        <v>489</v>
      </c>
      <c r="C32" s="137">
        <v>17</v>
      </c>
      <c r="D32" s="272">
        <v>65.400000000000006</v>
      </c>
    </row>
    <row r="33" spans="1:4" s="94" customFormat="1" ht="21" customHeight="1" x14ac:dyDescent="0.3">
      <c r="A33" s="93">
        <v>27</v>
      </c>
      <c r="B33" s="267" t="s">
        <v>507</v>
      </c>
      <c r="C33" s="137">
        <v>15</v>
      </c>
      <c r="D33" s="272">
        <v>100</v>
      </c>
    </row>
    <row r="34" spans="1:4" s="94" customFormat="1" ht="46.8" x14ac:dyDescent="0.3">
      <c r="A34" s="93">
        <v>28</v>
      </c>
      <c r="B34" s="267" t="s">
        <v>475</v>
      </c>
      <c r="C34" s="137">
        <v>15</v>
      </c>
      <c r="D34" s="272">
        <v>78.900000000000006</v>
      </c>
    </row>
    <row r="35" spans="1:4" s="94" customFormat="1" x14ac:dyDescent="0.3">
      <c r="A35" s="93">
        <v>29</v>
      </c>
      <c r="B35" s="267" t="s">
        <v>469</v>
      </c>
      <c r="C35" s="137">
        <v>14</v>
      </c>
      <c r="D35" s="272">
        <v>41.2</v>
      </c>
    </row>
    <row r="36" spans="1:4" s="94" customFormat="1" ht="31.2" x14ac:dyDescent="0.3">
      <c r="A36" s="93">
        <v>30</v>
      </c>
      <c r="B36" s="267" t="s">
        <v>504</v>
      </c>
      <c r="C36" s="137">
        <v>14</v>
      </c>
      <c r="D36" s="272">
        <v>60.9</v>
      </c>
    </row>
    <row r="37" spans="1:4" s="94" customFormat="1" ht="31.2" x14ac:dyDescent="0.3">
      <c r="A37" s="93">
        <v>31</v>
      </c>
      <c r="B37" s="267" t="s">
        <v>545</v>
      </c>
      <c r="C37" s="137">
        <v>13</v>
      </c>
      <c r="D37" s="272">
        <v>81.3</v>
      </c>
    </row>
    <row r="38" spans="1:4" s="94" customFormat="1" ht="17.25" customHeight="1" x14ac:dyDescent="0.3">
      <c r="A38" s="93">
        <v>32</v>
      </c>
      <c r="B38" s="267" t="s">
        <v>482</v>
      </c>
      <c r="C38" s="137">
        <v>13</v>
      </c>
      <c r="D38" s="272">
        <v>65</v>
      </c>
    </row>
    <row r="39" spans="1:4" s="94" customFormat="1" x14ac:dyDescent="0.3">
      <c r="A39" s="93">
        <v>33</v>
      </c>
      <c r="B39" s="267" t="s">
        <v>546</v>
      </c>
      <c r="C39" s="137">
        <v>13</v>
      </c>
      <c r="D39" s="272">
        <v>86.7</v>
      </c>
    </row>
    <row r="40" spans="1:4" s="94" customFormat="1" x14ac:dyDescent="0.3">
      <c r="A40" s="93">
        <v>34</v>
      </c>
      <c r="B40" s="267" t="s">
        <v>547</v>
      </c>
      <c r="C40" s="137">
        <v>13</v>
      </c>
      <c r="D40" s="272">
        <v>92.9</v>
      </c>
    </row>
    <row r="41" spans="1:4" s="94" customFormat="1" x14ac:dyDescent="0.3">
      <c r="A41" s="93">
        <v>35</v>
      </c>
      <c r="B41" s="267" t="s">
        <v>540</v>
      </c>
      <c r="C41" s="137">
        <v>12</v>
      </c>
      <c r="D41" s="272">
        <v>57.1</v>
      </c>
    </row>
    <row r="42" spans="1:4" s="94" customFormat="1" x14ac:dyDescent="0.3">
      <c r="A42" s="93">
        <v>36</v>
      </c>
      <c r="B42" s="267" t="s">
        <v>487</v>
      </c>
      <c r="C42" s="137">
        <v>12</v>
      </c>
      <c r="D42" s="272">
        <v>54.5</v>
      </c>
    </row>
    <row r="43" spans="1:4" x14ac:dyDescent="0.3">
      <c r="A43" s="93">
        <v>37</v>
      </c>
      <c r="B43" s="268" t="s">
        <v>467</v>
      </c>
      <c r="C43" s="137">
        <v>12</v>
      </c>
      <c r="D43" s="273">
        <v>52.2</v>
      </c>
    </row>
    <row r="44" spans="1:4" ht="31.2" x14ac:dyDescent="0.3">
      <c r="A44" s="93">
        <v>38</v>
      </c>
      <c r="B44" s="270" t="s">
        <v>493</v>
      </c>
      <c r="C44" s="137">
        <v>12</v>
      </c>
      <c r="D44" s="273">
        <v>48</v>
      </c>
    </row>
    <row r="45" spans="1:4" x14ac:dyDescent="0.3">
      <c r="A45" s="93">
        <v>39</v>
      </c>
      <c r="B45" s="267" t="s">
        <v>455</v>
      </c>
      <c r="C45" s="137">
        <v>12</v>
      </c>
      <c r="D45" s="273">
        <v>16.399999999999999</v>
      </c>
    </row>
    <row r="46" spans="1:4" x14ac:dyDescent="0.3">
      <c r="A46" s="93">
        <v>40</v>
      </c>
      <c r="B46" s="267" t="s">
        <v>548</v>
      </c>
      <c r="C46" s="137">
        <v>12</v>
      </c>
      <c r="D46" s="273">
        <v>80</v>
      </c>
    </row>
    <row r="47" spans="1:4" x14ac:dyDescent="0.3">
      <c r="A47" s="93">
        <v>41</v>
      </c>
      <c r="B47" s="267" t="s">
        <v>497</v>
      </c>
      <c r="C47" s="137">
        <v>11</v>
      </c>
      <c r="D47" s="273">
        <v>45.8</v>
      </c>
    </row>
    <row r="48" spans="1:4" ht="31.2" x14ac:dyDescent="0.3">
      <c r="A48" s="93">
        <v>42</v>
      </c>
      <c r="B48" s="267" t="s">
        <v>499</v>
      </c>
      <c r="C48" s="137">
        <v>11</v>
      </c>
      <c r="D48" s="273">
        <v>84.6</v>
      </c>
    </row>
    <row r="49" spans="1:4" ht="14.25" customHeight="1" x14ac:dyDescent="0.3">
      <c r="A49" s="93">
        <v>43</v>
      </c>
      <c r="B49" s="271" t="s">
        <v>477</v>
      </c>
      <c r="C49" s="137">
        <v>11</v>
      </c>
      <c r="D49" s="273">
        <v>39.299999999999997</v>
      </c>
    </row>
    <row r="50" spans="1:4" ht="14.25" customHeight="1" x14ac:dyDescent="0.3">
      <c r="A50" s="93">
        <v>44</v>
      </c>
      <c r="B50" s="271" t="s">
        <v>479</v>
      </c>
      <c r="C50" s="137">
        <v>11</v>
      </c>
      <c r="D50" s="273">
        <v>27.5</v>
      </c>
    </row>
    <row r="51" spans="1:4" x14ac:dyDescent="0.3">
      <c r="A51" s="93">
        <v>45</v>
      </c>
      <c r="B51" s="271" t="s">
        <v>544</v>
      </c>
      <c r="C51" s="137">
        <v>10</v>
      </c>
      <c r="D51" s="273">
        <v>62.5</v>
      </c>
    </row>
    <row r="52" spans="1:4" x14ac:dyDescent="0.3">
      <c r="A52" s="93">
        <v>46</v>
      </c>
      <c r="B52" s="271" t="s">
        <v>468</v>
      </c>
      <c r="C52" s="137">
        <v>10</v>
      </c>
      <c r="D52" s="273">
        <v>22.7</v>
      </c>
    </row>
    <row r="53" spans="1:4" x14ac:dyDescent="0.3">
      <c r="A53" s="93">
        <v>47</v>
      </c>
      <c r="B53" s="271" t="s">
        <v>465</v>
      </c>
      <c r="C53" s="137">
        <v>9</v>
      </c>
      <c r="D53" s="273">
        <v>31</v>
      </c>
    </row>
    <row r="54" spans="1:4" x14ac:dyDescent="0.3">
      <c r="A54" s="93">
        <v>48</v>
      </c>
      <c r="B54" s="271" t="s">
        <v>333</v>
      </c>
      <c r="C54" s="137">
        <v>9</v>
      </c>
      <c r="D54" s="273">
        <v>52.9</v>
      </c>
    </row>
    <row r="55" spans="1:4" x14ac:dyDescent="0.3">
      <c r="A55" s="93">
        <v>49</v>
      </c>
      <c r="B55" s="271" t="s">
        <v>491</v>
      </c>
      <c r="C55" s="137">
        <v>9</v>
      </c>
      <c r="D55" s="273">
        <v>52.9</v>
      </c>
    </row>
    <row r="56" spans="1:4" ht="31.2" x14ac:dyDescent="0.3">
      <c r="A56" s="93">
        <v>50</v>
      </c>
      <c r="B56" s="270" t="s">
        <v>510</v>
      </c>
      <c r="C56" s="137">
        <v>8</v>
      </c>
      <c r="D56" s="273">
        <v>22.2</v>
      </c>
    </row>
  </sheetData>
  <mergeCells count="4">
    <mergeCell ref="B4:D4"/>
    <mergeCell ref="A1:D1"/>
    <mergeCell ref="A2:D2"/>
    <mergeCell ref="A3:D3"/>
  </mergeCells>
  <phoneticPr fontId="58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J57"/>
  <sheetViews>
    <sheetView view="pageBreakPreview" topLeftCell="A25" zoomScale="90" zoomScaleNormal="90" zoomScaleSheetLayoutView="90" workbookViewId="0">
      <selection activeCell="B7" sqref="B7:D56"/>
    </sheetView>
  </sheetViews>
  <sheetFormatPr defaultColWidth="9.109375" defaultRowHeight="15.6" x14ac:dyDescent="0.3"/>
  <cols>
    <col min="1" max="1" width="3.109375" style="90" customWidth="1"/>
    <col min="2" max="2" width="52.44140625" style="95" customWidth="1"/>
    <col min="3" max="3" width="21.44140625" style="95" customWidth="1"/>
    <col min="4" max="4" width="22.109375" style="91" customWidth="1"/>
    <col min="5" max="16384" width="9.109375" style="91"/>
  </cols>
  <sheetData>
    <row r="1" spans="1:10" ht="20.399999999999999" customHeight="1" x14ac:dyDescent="0.3">
      <c r="A1" s="340" t="s">
        <v>284</v>
      </c>
      <c r="B1" s="340"/>
      <c r="C1" s="340"/>
      <c r="D1" s="340"/>
    </row>
    <row r="2" spans="1:10" ht="20.399999999999999" customHeight="1" x14ac:dyDescent="0.3">
      <c r="A2" s="340" t="s">
        <v>215</v>
      </c>
      <c r="B2" s="340"/>
      <c r="C2" s="340"/>
      <c r="D2" s="340"/>
    </row>
    <row r="3" spans="1:10" ht="20.399999999999999" customHeight="1" x14ac:dyDescent="0.3">
      <c r="A3" s="340" t="s">
        <v>537</v>
      </c>
      <c r="B3" s="340"/>
      <c r="C3" s="340"/>
      <c r="D3" s="340"/>
    </row>
    <row r="4" spans="1:10" ht="20.25" customHeight="1" x14ac:dyDescent="0.3">
      <c r="B4" s="340" t="s">
        <v>89</v>
      </c>
      <c r="C4" s="340"/>
      <c r="D4" s="340"/>
    </row>
    <row r="6" spans="1:10" s="92" customFormat="1" ht="63.75" customHeight="1" x14ac:dyDescent="0.3">
      <c r="A6" s="208"/>
      <c r="B6" s="251" t="s">
        <v>90</v>
      </c>
      <c r="C6" s="252" t="s">
        <v>210</v>
      </c>
      <c r="D6" s="254" t="s">
        <v>209</v>
      </c>
    </row>
    <row r="7" spans="1:10" ht="31.2" x14ac:dyDescent="0.3">
      <c r="A7" s="93">
        <v>1</v>
      </c>
      <c r="B7" s="267" t="s">
        <v>450</v>
      </c>
      <c r="C7" s="137">
        <v>2004</v>
      </c>
      <c r="D7" s="272">
        <v>82.1</v>
      </c>
      <c r="F7" s="107"/>
      <c r="G7" s="107"/>
      <c r="H7" s="107"/>
      <c r="I7" s="107"/>
      <c r="J7" s="107"/>
    </row>
    <row r="8" spans="1:10" ht="31.2" x14ac:dyDescent="0.3">
      <c r="A8" s="93">
        <v>2</v>
      </c>
      <c r="B8" s="267" t="s">
        <v>453</v>
      </c>
      <c r="C8" s="137">
        <v>459</v>
      </c>
      <c r="D8" s="272">
        <v>70.3</v>
      </c>
      <c r="F8" s="107"/>
      <c r="G8" s="107"/>
      <c r="H8" s="107"/>
      <c r="I8" s="107"/>
      <c r="J8" s="107"/>
    </row>
    <row r="9" spans="1:10" x14ac:dyDescent="0.3">
      <c r="A9" s="93">
        <v>3</v>
      </c>
      <c r="B9" s="267" t="s">
        <v>451</v>
      </c>
      <c r="C9" s="137">
        <v>82</v>
      </c>
      <c r="D9" s="272">
        <v>29.900000000000006</v>
      </c>
      <c r="F9" s="107"/>
      <c r="G9" s="107"/>
      <c r="H9" s="107"/>
      <c r="I9" s="107"/>
      <c r="J9" s="107"/>
    </row>
    <row r="10" spans="1:10" s="94" customFormat="1" x14ac:dyDescent="0.3">
      <c r="A10" s="93">
        <v>4</v>
      </c>
      <c r="B10" s="267" t="s">
        <v>455</v>
      </c>
      <c r="C10" s="137">
        <v>61</v>
      </c>
      <c r="D10" s="272">
        <v>83.6</v>
      </c>
      <c r="F10" s="107"/>
      <c r="G10" s="107"/>
      <c r="H10" s="107"/>
      <c r="I10" s="107"/>
      <c r="J10" s="107"/>
    </row>
    <row r="11" spans="1:10" s="94" customFormat="1" x14ac:dyDescent="0.3">
      <c r="A11" s="93">
        <v>5</v>
      </c>
      <c r="B11" s="267" t="s">
        <v>461</v>
      </c>
      <c r="C11" s="137">
        <v>49</v>
      </c>
      <c r="D11" s="272">
        <v>52.7</v>
      </c>
      <c r="F11" s="107"/>
      <c r="G11" s="107"/>
      <c r="H11" s="107"/>
      <c r="I11" s="107"/>
      <c r="J11" s="107"/>
    </row>
    <row r="12" spans="1:10" s="94" customFormat="1" x14ac:dyDescent="0.3">
      <c r="A12" s="93">
        <v>6</v>
      </c>
      <c r="B12" s="267" t="s">
        <v>478</v>
      </c>
      <c r="C12" s="137">
        <v>49</v>
      </c>
      <c r="D12" s="272">
        <v>100</v>
      </c>
      <c r="F12" s="107"/>
      <c r="G12" s="107"/>
      <c r="H12" s="107"/>
      <c r="I12" s="107"/>
      <c r="J12" s="107"/>
    </row>
    <row r="13" spans="1:10" s="94" customFormat="1" x14ac:dyDescent="0.3">
      <c r="A13" s="93">
        <v>7</v>
      </c>
      <c r="B13" s="267" t="s">
        <v>452</v>
      </c>
      <c r="C13" s="137">
        <v>38</v>
      </c>
      <c r="D13" s="272">
        <v>21.799999999999997</v>
      </c>
      <c r="F13" s="107"/>
      <c r="G13" s="107"/>
      <c r="H13" s="107"/>
      <c r="I13" s="107"/>
      <c r="J13" s="107"/>
    </row>
    <row r="14" spans="1:10" s="94" customFormat="1" ht="31.2" x14ac:dyDescent="0.3">
      <c r="A14" s="93">
        <v>8</v>
      </c>
      <c r="B14" s="267" t="s">
        <v>460</v>
      </c>
      <c r="C14" s="137">
        <v>38</v>
      </c>
      <c r="D14" s="272">
        <v>51.4</v>
      </c>
      <c r="F14" s="107"/>
      <c r="G14" s="107"/>
      <c r="H14" s="107"/>
      <c r="I14" s="107"/>
      <c r="J14" s="107"/>
    </row>
    <row r="15" spans="1:10" s="94" customFormat="1" ht="46.8" x14ac:dyDescent="0.3">
      <c r="A15" s="93">
        <v>9</v>
      </c>
      <c r="B15" s="267" t="s">
        <v>454</v>
      </c>
      <c r="C15" s="137">
        <v>37</v>
      </c>
      <c r="D15" s="272">
        <v>18.599999999999994</v>
      </c>
      <c r="F15" s="107"/>
      <c r="G15" s="107"/>
      <c r="H15" s="107"/>
      <c r="I15" s="107"/>
      <c r="J15" s="107"/>
    </row>
    <row r="16" spans="1:10" s="94" customFormat="1" x14ac:dyDescent="0.3">
      <c r="A16" s="93">
        <v>10</v>
      </c>
      <c r="B16" s="267" t="s">
        <v>468</v>
      </c>
      <c r="C16" s="137">
        <v>34</v>
      </c>
      <c r="D16" s="272">
        <v>77.3</v>
      </c>
      <c r="F16" s="107"/>
      <c r="G16" s="107"/>
      <c r="H16" s="107"/>
      <c r="I16" s="107"/>
      <c r="J16" s="107"/>
    </row>
    <row r="17" spans="1:10" s="94" customFormat="1" ht="31.2" x14ac:dyDescent="0.3">
      <c r="A17" s="93">
        <v>11</v>
      </c>
      <c r="B17" s="267" t="s">
        <v>514</v>
      </c>
      <c r="C17" s="137">
        <v>33</v>
      </c>
      <c r="D17" s="272">
        <v>89.2</v>
      </c>
      <c r="F17" s="107"/>
      <c r="G17" s="107"/>
      <c r="H17" s="107"/>
      <c r="I17" s="107"/>
      <c r="J17" s="107"/>
    </row>
    <row r="18" spans="1:10" s="94" customFormat="1" x14ac:dyDescent="0.3">
      <c r="A18" s="93">
        <v>12</v>
      </c>
      <c r="B18" s="267" t="s">
        <v>474</v>
      </c>
      <c r="C18" s="137">
        <v>32</v>
      </c>
      <c r="D18" s="272">
        <v>62.7</v>
      </c>
      <c r="F18" s="107"/>
      <c r="G18" s="107"/>
      <c r="H18" s="107"/>
      <c r="I18" s="107"/>
      <c r="J18" s="107"/>
    </row>
    <row r="19" spans="1:10" s="94" customFormat="1" x14ac:dyDescent="0.3">
      <c r="A19" s="93">
        <v>13</v>
      </c>
      <c r="B19" s="267" t="s">
        <v>479</v>
      </c>
      <c r="C19" s="137">
        <v>29</v>
      </c>
      <c r="D19" s="272">
        <v>72.5</v>
      </c>
      <c r="F19" s="107"/>
      <c r="G19" s="107"/>
      <c r="H19" s="107"/>
      <c r="I19" s="107"/>
      <c r="J19" s="107"/>
    </row>
    <row r="20" spans="1:10" s="94" customFormat="1" ht="31.2" x14ac:dyDescent="0.3">
      <c r="A20" s="93">
        <v>14</v>
      </c>
      <c r="B20" s="267" t="s">
        <v>510</v>
      </c>
      <c r="C20" s="137">
        <v>28</v>
      </c>
      <c r="D20" s="272">
        <v>77.8</v>
      </c>
      <c r="F20" s="107"/>
      <c r="G20" s="107"/>
      <c r="H20" s="107"/>
      <c r="I20" s="107"/>
      <c r="J20" s="107"/>
    </row>
    <row r="21" spans="1:10" s="94" customFormat="1" ht="31.2" x14ac:dyDescent="0.3">
      <c r="A21" s="93">
        <v>15</v>
      </c>
      <c r="B21" s="267" t="s">
        <v>539</v>
      </c>
      <c r="C21" s="137">
        <v>26</v>
      </c>
      <c r="D21" s="272">
        <v>78.8</v>
      </c>
      <c r="F21" s="107"/>
      <c r="G21" s="107"/>
      <c r="H21" s="107"/>
      <c r="I21" s="107"/>
      <c r="J21" s="107"/>
    </row>
    <row r="22" spans="1:10" s="94" customFormat="1" x14ac:dyDescent="0.3">
      <c r="A22" s="93">
        <v>16</v>
      </c>
      <c r="B22" s="267" t="s">
        <v>459</v>
      </c>
      <c r="C22" s="137">
        <v>21</v>
      </c>
      <c r="D22" s="272">
        <v>21.200000000000003</v>
      </c>
      <c r="F22" s="107"/>
      <c r="G22" s="107"/>
      <c r="H22" s="107"/>
      <c r="I22" s="107"/>
      <c r="J22" s="107"/>
    </row>
    <row r="23" spans="1:10" s="94" customFormat="1" x14ac:dyDescent="0.3">
      <c r="A23" s="93">
        <v>17</v>
      </c>
      <c r="B23" s="267" t="s">
        <v>469</v>
      </c>
      <c r="C23" s="137">
        <v>20</v>
      </c>
      <c r="D23" s="272">
        <v>58.8</v>
      </c>
      <c r="F23" s="107"/>
      <c r="G23" s="107"/>
      <c r="H23" s="107"/>
      <c r="I23" s="107"/>
      <c r="J23" s="107"/>
    </row>
    <row r="24" spans="1:10" s="94" customFormat="1" x14ac:dyDescent="0.3">
      <c r="A24" s="93">
        <v>18</v>
      </c>
      <c r="B24" s="267" t="s">
        <v>465</v>
      </c>
      <c r="C24" s="137">
        <v>20</v>
      </c>
      <c r="D24" s="272">
        <v>69</v>
      </c>
      <c r="F24" s="107"/>
      <c r="G24" s="107"/>
      <c r="H24" s="107"/>
      <c r="I24" s="107"/>
      <c r="J24" s="107"/>
    </row>
    <row r="25" spans="1:10" s="94" customFormat="1" ht="18" customHeight="1" x14ac:dyDescent="0.3">
      <c r="A25" s="93">
        <v>19</v>
      </c>
      <c r="B25" s="267" t="s">
        <v>466</v>
      </c>
      <c r="C25" s="137">
        <v>18</v>
      </c>
      <c r="D25" s="272">
        <v>41.9</v>
      </c>
      <c r="F25" s="107"/>
      <c r="G25" s="107"/>
      <c r="H25" s="107"/>
      <c r="I25" s="107"/>
      <c r="J25" s="107"/>
    </row>
    <row r="26" spans="1:10" s="94" customFormat="1" x14ac:dyDescent="0.3">
      <c r="A26" s="93">
        <v>20</v>
      </c>
      <c r="B26" s="267" t="s">
        <v>477</v>
      </c>
      <c r="C26" s="137">
        <v>17</v>
      </c>
      <c r="D26" s="272">
        <v>60.7</v>
      </c>
      <c r="F26" s="107"/>
      <c r="G26" s="107"/>
      <c r="H26" s="107"/>
      <c r="I26" s="107"/>
      <c r="J26" s="107"/>
    </row>
    <row r="27" spans="1:10" s="94" customFormat="1" ht="31.2" x14ac:dyDescent="0.3">
      <c r="A27" s="93">
        <v>21</v>
      </c>
      <c r="B27" s="267" t="s">
        <v>62</v>
      </c>
      <c r="C27" s="137">
        <v>17</v>
      </c>
      <c r="D27" s="272">
        <v>73.900000000000006</v>
      </c>
      <c r="F27" s="107"/>
      <c r="G27" s="107"/>
      <c r="H27" s="107"/>
      <c r="I27" s="107"/>
      <c r="J27" s="107"/>
    </row>
    <row r="28" spans="1:10" s="94" customFormat="1" ht="18.75" customHeight="1" x14ac:dyDescent="0.3">
      <c r="A28" s="93">
        <v>22</v>
      </c>
      <c r="B28" s="267" t="s">
        <v>512</v>
      </c>
      <c r="C28" s="137">
        <v>17</v>
      </c>
      <c r="D28" s="272">
        <v>89.5</v>
      </c>
      <c r="F28" s="107"/>
      <c r="G28" s="107"/>
      <c r="H28" s="107"/>
      <c r="I28" s="107"/>
      <c r="J28" s="107"/>
    </row>
    <row r="29" spans="1:10" s="94" customFormat="1" x14ac:dyDescent="0.3">
      <c r="A29" s="93">
        <v>23</v>
      </c>
      <c r="B29" s="267" t="s">
        <v>456</v>
      </c>
      <c r="C29" s="137">
        <v>16</v>
      </c>
      <c r="D29" s="272">
        <v>21.099999999999994</v>
      </c>
      <c r="F29" s="107"/>
      <c r="G29" s="107"/>
      <c r="H29" s="107"/>
      <c r="I29" s="107"/>
      <c r="J29" s="107"/>
    </row>
    <row r="30" spans="1:10" s="94" customFormat="1" ht="31.2" x14ac:dyDescent="0.3">
      <c r="A30" s="93">
        <v>24</v>
      </c>
      <c r="B30" s="267" t="s">
        <v>464</v>
      </c>
      <c r="C30" s="137">
        <v>16</v>
      </c>
      <c r="D30" s="272">
        <v>84.2</v>
      </c>
      <c r="F30" s="107"/>
      <c r="G30" s="107"/>
      <c r="H30" s="107"/>
      <c r="I30" s="107"/>
      <c r="J30" s="107"/>
    </row>
    <row r="31" spans="1:10" s="94" customFormat="1" x14ac:dyDescent="0.3">
      <c r="A31" s="93">
        <v>25</v>
      </c>
      <c r="B31" s="267" t="s">
        <v>473</v>
      </c>
      <c r="C31" s="137">
        <v>15</v>
      </c>
      <c r="D31" s="272">
        <v>42.9</v>
      </c>
      <c r="F31" s="107"/>
      <c r="G31" s="107"/>
      <c r="H31" s="107"/>
      <c r="I31" s="107"/>
      <c r="J31" s="107"/>
    </row>
    <row r="32" spans="1:10" s="94" customFormat="1" x14ac:dyDescent="0.3">
      <c r="A32" s="93">
        <v>26</v>
      </c>
      <c r="B32" s="267" t="s">
        <v>543</v>
      </c>
      <c r="C32" s="137">
        <v>14</v>
      </c>
      <c r="D32" s="272">
        <v>66.7</v>
      </c>
      <c r="F32" s="107"/>
      <c r="G32" s="107"/>
      <c r="H32" s="107"/>
      <c r="I32" s="107"/>
      <c r="J32" s="107"/>
    </row>
    <row r="33" spans="1:10" s="94" customFormat="1" ht="31.2" x14ac:dyDescent="0.3">
      <c r="A33" s="93">
        <v>27</v>
      </c>
      <c r="B33" s="267" t="s">
        <v>463</v>
      </c>
      <c r="C33" s="137">
        <v>13</v>
      </c>
      <c r="D33" s="272">
        <v>16.700000000000003</v>
      </c>
      <c r="F33" s="107"/>
      <c r="G33" s="107"/>
      <c r="H33" s="107"/>
      <c r="I33" s="107"/>
      <c r="J33" s="107"/>
    </row>
    <row r="34" spans="1:10" s="94" customFormat="1" ht="31.2" x14ac:dyDescent="0.3">
      <c r="A34" s="93">
        <v>28</v>
      </c>
      <c r="B34" s="267" t="s">
        <v>493</v>
      </c>
      <c r="C34" s="137">
        <v>13</v>
      </c>
      <c r="D34" s="272">
        <v>52</v>
      </c>
      <c r="F34" s="107"/>
      <c r="G34" s="107"/>
      <c r="H34" s="107"/>
      <c r="I34" s="107"/>
      <c r="J34" s="107"/>
    </row>
    <row r="35" spans="1:10" s="94" customFormat="1" x14ac:dyDescent="0.3">
      <c r="A35" s="93">
        <v>29</v>
      </c>
      <c r="B35" s="267" t="s">
        <v>497</v>
      </c>
      <c r="C35" s="137">
        <v>13</v>
      </c>
      <c r="D35" s="272">
        <v>54.2</v>
      </c>
      <c r="F35" s="107"/>
      <c r="G35" s="107"/>
      <c r="H35" s="107"/>
      <c r="I35" s="107"/>
      <c r="J35" s="107"/>
    </row>
    <row r="36" spans="1:10" s="94" customFormat="1" x14ac:dyDescent="0.3">
      <c r="A36" s="93">
        <v>30</v>
      </c>
      <c r="B36" s="267" t="s">
        <v>518</v>
      </c>
      <c r="C36" s="137">
        <v>13</v>
      </c>
      <c r="D36" s="272">
        <v>100</v>
      </c>
      <c r="F36" s="107"/>
      <c r="G36" s="107"/>
      <c r="H36" s="107"/>
      <c r="I36" s="107"/>
      <c r="J36" s="107"/>
    </row>
    <row r="37" spans="1:10" s="94" customFormat="1" x14ac:dyDescent="0.3">
      <c r="A37" s="93">
        <v>31</v>
      </c>
      <c r="B37" s="267" t="s">
        <v>334</v>
      </c>
      <c r="C37" s="137">
        <v>12</v>
      </c>
      <c r="D37" s="272">
        <v>92.3</v>
      </c>
      <c r="F37" s="107"/>
      <c r="G37" s="107"/>
      <c r="H37" s="107"/>
      <c r="I37" s="107"/>
      <c r="J37" s="107"/>
    </row>
    <row r="38" spans="1:10" s="94" customFormat="1" x14ac:dyDescent="0.3">
      <c r="A38" s="93">
        <v>32</v>
      </c>
      <c r="B38" s="267" t="s">
        <v>467</v>
      </c>
      <c r="C38" s="137">
        <v>11</v>
      </c>
      <c r="D38" s="272">
        <v>47.8</v>
      </c>
      <c r="F38" s="107"/>
      <c r="G38" s="107"/>
      <c r="H38" s="107"/>
      <c r="I38" s="107"/>
      <c r="J38" s="107"/>
    </row>
    <row r="39" spans="1:10" s="94" customFormat="1" ht="31.2" x14ac:dyDescent="0.3">
      <c r="A39" s="93">
        <v>33</v>
      </c>
      <c r="B39" s="267" t="s">
        <v>549</v>
      </c>
      <c r="C39" s="137">
        <v>11</v>
      </c>
      <c r="D39" s="272">
        <v>91.7</v>
      </c>
      <c r="F39" s="107"/>
      <c r="G39" s="107"/>
      <c r="H39" s="107"/>
      <c r="I39" s="107"/>
      <c r="J39" s="107"/>
    </row>
    <row r="40" spans="1:10" s="94" customFormat="1" ht="31.2" x14ac:dyDescent="0.3">
      <c r="A40" s="93">
        <v>34</v>
      </c>
      <c r="B40" s="267" t="s">
        <v>457</v>
      </c>
      <c r="C40" s="137">
        <v>10</v>
      </c>
      <c r="D40" s="272">
        <v>18.900000000000006</v>
      </c>
      <c r="F40" s="107"/>
      <c r="G40" s="107"/>
      <c r="H40" s="107"/>
      <c r="I40" s="107"/>
      <c r="J40" s="107"/>
    </row>
    <row r="41" spans="1:10" s="94" customFormat="1" x14ac:dyDescent="0.3">
      <c r="A41" s="93">
        <v>35</v>
      </c>
      <c r="B41" s="267" t="s">
        <v>487</v>
      </c>
      <c r="C41" s="137">
        <v>10</v>
      </c>
      <c r="D41" s="272">
        <v>45.5</v>
      </c>
      <c r="F41" s="107"/>
      <c r="G41" s="107"/>
      <c r="H41" s="107"/>
      <c r="I41" s="107"/>
      <c r="J41" s="107"/>
    </row>
    <row r="42" spans="1:10" s="94" customFormat="1" x14ac:dyDescent="0.3">
      <c r="A42" s="93">
        <v>36</v>
      </c>
      <c r="B42" s="267" t="s">
        <v>538</v>
      </c>
      <c r="C42" s="137">
        <v>9</v>
      </c>
      <c r="D42" s="272">
        <v>27.299999999999997</v>
      </c>
      <c r="F42" s="107"/>
      <c r="G42" s="107"/>
      <c r="H42" s="107"/>
      <c r="I42" s="107"/>
      <c r="J42" s="107"/>
    </row>
    <row r="43" spans="1:10" x14ac:dyDescent="0.3">
      <c r="A43" s="93">
        <v>37</v>
      </c>
      <c r="B43" s="268" t="s">
        <v>489</v>
      </c>
      <c r="C43" s="137">
        <v>9</v>
      </c>
      <c r="D43" s="273">
        <v>34.599999999999994</v>
      </c>
      <c r="F43" s="107"/>
      <c r="G43" s="107"/>
      <c r="H43" s="107"/>
      <c r="I43" s="107"/>
      <c r="J43" s="107"/>
    </row>
    <row r="44" spans="1:10" ht="31.2" x14ac:dyDescent="0.3">
      <c r="A44" s="93">
        <v>38</v>
      </c>
      <c r="B44" s="270" t="s">
        <v>504</v>
      </c>
      <c r="C44" s="137">
        <v>9</v>
      </c>
      <c r="D44" s="273">
        <v>39.1</v>
      </c>
      <c r="F44" s="107"/>
      <c r="G44" s="107"/>
      <c r="H44" s="107"/>
      <c r="I44" s="107"/>
      <c r="J44" s="107"/>
    </row>
    <row r="45" spans="1:10" x14ac:dyDescent="0.3">
      <c r="A45" s="93">
        <v>39</v>
      </c>
      <c r="B45" s="267" t="s">
        <v>540</v>
      </c>
      <c r="C45" s="137">
        <v>9</v>
      </c>
      <c r="D45" s="273">
        <v>42.9</v>
      </c>
      <c r="F45" s="107"/>
      <c r="G45" s="107"/>
      <c r="H45" s="107"/>
      <c r="I45" s="107"/>
      <c r="J45" s="107"/>
    </row>
    <row r="46" spans="1:10" x14ac:dyDescent="0.3">
      <c r="A46" s="93">
        <v>40</v>
      </c>
      <c r="B46" s="267" t="s">
        <v>509</v>
      </c>
      <c r="C46" s="137">
        <v>9</v>
      </c>
      <c r="D46" s="273">
        <v>69.2</v>
      </c>
      <c r="F46" s="107"/>
      <c r="G46" s="107"/>
      <c r="H46" s="107"/>
      <c r="I46" s="107"/>
      <c r="J46" s="107"/>
    </row>
    <row r="47" spans="1:10" x14ac:dyDescent="0.3">
      <c r="A47" s="93">
        <v>41</v>
      </c>
      <c r="B47" s="267" t="s">
        <v>333</v>
      </c>
      <c r="C47" s="137">
        <v>8</v>
      </c>
      <c r="D47" s="273">
        <v>47.1</v>
      </c>
      <c r="F47" s="107"/>
      <c r="G47" s="107"/>
      <c r="H47" s="107"/>
      <c r="I47" s="107"/>
      <c r="J47" s="107"/>
    </row>
    <row r="48" spans="1:10" x14ac:dyDescent="0.3">
      <c r="A48" s="93">
        <v>42</v>
      </c>
      <c r="B48" s="267" t="s">
        <v>491</v>
      </c>
      <c r="C48" s="137">
        <v>8</v>
      </c>
      <c r="D48" s="273">
        <v>47.1</v>
      </c>
      <c r="F48" s="107"/>
      <c r="G48" s="107"/>
      <c r="H48" s="107"/>
      <c r="I48" s="107"/>
      <c r="J48" s="107"/>
    </row>
    <row r="49" spans="1:10" ht="13.5" customHeight="1" x14ac:dyDescent="0.3">
      <c r="A49" s="93">
        <v>43</v>
      </c>
      <c r="B49" s="271" t="s">
        <v>481</v>
      </c>
      <c r="C49" s="137">
        <v>7</v>
      </c>
      <c r="D49" s="273">
        <v>20</v>
      </c>
      <c r="F49" s="107"/>
      <c r="G49" s="107"/>
      <c r="H49" s="107"/>
      <c r="I49" s="107"/>
      <c r="J49" s="107"/>
    </row>
    <row r="50" spans="1:10" x14ac:dyDescent="0.3">
      <c r="A50" s="93">
        <v>44</v>
      </c>
      <c r="B50" s="271" t="s">
        <v>482</v>
      </c>
      <c r="C50" s="137">
        <v>7</v>
      </c>
      <c r="D50" s="273">
        <v>35</v>
      </c>
      <c r="F50" s="107"/>
      <c r="G50" s="107"/>
      <c r="H50" s="107"/>
      <c r="I50" s="107"/>
      <c r="J50" s="107"/>
    </row>
    <row r="51" spans="1:10" ht="31.2" x14ac:dyDescent="0.3">
      <c r="A51" s="93">
        <v>45</v>
      </c>
      <c r="B51" s="271" t="s">
        <v>517</v>
      </c>
      <c r="C51" s="137">
        <v>7</v>
      </c>
      <c r="D51" s="273">
        <v>70</v>
      </c>
      <c r="F51" s="107"/>
      <c r="G51" s="107"/>
      <c r="H51" s="107"/>
      <c r="I51" s="107"/>
      <c r="J51" s="107"/>
    </row>
    <row r="52" spans="1:10" x14ac:dyDescent="0.3">
      <c r="A52" s="93">
        <v>46</v>
      </c>
      <c r="B52" s="271" t="s">
        <v>550</v>
      </c>
      <c r="C52" s="137">
        <v>7</v>
      </c>
      <c r="D52" s="273">
        <v>77.8</v>
      </c>
      <c r="F52" s="107"/>
      <c r="G52" s="107"/>
      <c r="H52" s="107"/>
      <c r="I52" s="107"/>
      <c r="J52" s="107"/>
    </row>
    <row r="53" spans="1:10" ht="31.2" x14ac:dyDescent="0.3">
      <c r="A53" s="93">
        <v>47</v>
      </c>
      <c r="B53" s="271" t="s">
        <v>551</v>
      </c>
      <c r="C53" s="137">
        <v>7</v>
      </c>
      <c r="D53" s="273">
        <v>100</v>
      </c>
      <c r="F53" s="107"/>
      <c r="G53" s="107"/>
      <c r="H53" s="107"/>
      <c r="I53" s="107"/>
      <c r="J53" s="107"/>
    </row>
    <row r="54" spans="1:10" x14ac:dyDescent="0.3">
      <c r="A54" s="93">
        <v>48</v>
      </c>
      <c r="B54" s="271" t="s">
        <v>480</v>
      </c>
      <c r="C54" s="137">
        <v>6</v>
      </c>
      <c r="D54" s="273">
        <v>6.4000000000000057</v>
      </c>
      <c r="F54" s="107"/>
      <c r="G54" s="107"/>
      <c r="H54" s="107"/>
      <c r="I54" s="107"/>
      <c r="J54" s="107"/>
    </row>
    <row r="55" spans="1:10" ht="31.2" x14ac:dyDescent="0.3">
      <c r="A55" s="93">
        <v>49</v>
      </c>
      <c r="B55" s="271" t="s">
        <v>462</v>
      </c>
      <c r="C55" s="137">
        <v>6</v>
      </c>
      <c r="D55" s="273">
        <v>14.599999999999994</v>
      </c>
      <c r="F55" s="107"/>
      <c r="G55" s="107"/>
      <c r="H55" s="107"/>
      <c r="I55" s="107"/>
      <c r="J55" s="107"/>
    </row>
    <row r="56" spans="1:10" x14ac:dyDescent="0.3">
      <c r="A56" s="93">
        <v>50</v>
      </c>
      <c r="B56" s="270" t="s">
        <v>544</v>
      </c>
      <c r="C56" s="137">
        <v>6</v>
      </c>
      <c r="D56" s="273">
        <v>37.5</v>
      </c>
      <c r="F56" s="107"/>
      <c r="G56" s="107"/>
      <c r="H56" s="107"/>
      <c r="I56" s="107"/>
      <c r="J56" s="107"/>
    </row>
    <row r="57" spans="1:10" x14ac:dyDescent="0.3">
      <c r="C57" s="207"/>
      <c r="D57" s="220"/>
    </row>
  </sheetData>
  <mergeCells count="4">
    <mergeCell ref="B4:D4"/>
    <mergeCell ref="A1:D1"/>
    <mergeCell ref="A2:D2"/>
    <mergeCell ref="A3:D3"/>
  </mergeCells>
  <phoneticPr fontId="58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57"/>
  <sheetViews>
    <sheetView view="pageBreakPreview" zoomScale="90" zoomScaleSheetLayoutView="90" workbookViewId="0">
      <selection activeCell="B20" sqref="B20"/>
    </sheetView>
  </sheetViews>
  <sheetFormatPr defaultColWidth="8.88671875" defaultRowHeight="15.6" x14ac:dyDescent="0.3"/>
  <cols>
    <col min="1" max="1" width="4.44140625" style="146" customWidth="1"/>
    <col min="2" max="2" width="61.44140625" style="95" customWidth="1"/>
    <col min="3" max="3" width="24.5546875" style="92" customWidth="1"/>
    <col min="4" max="218" width="8.88671875" style="91" customWidth="1"/>
    <col min="219" max="219" width="4.44140625" style="91" customWidth="1"/>
    <col min="220" max="220" width="31.109375" style="91" customWidth="1"/>
    <col min="221" max="223" width="10" style="91" customWidth="1"/>
    <col min="224" max="224" width="10.44140625" style="91" customWidth="1"/>
    <col min="225" max="226" width="10" style="91" customWidth="1"/>
    <col min="227" max="16384" width="8.88671875" style="91"/>
  </cols>
  <sheetData>
    <row r="1" spans="1:3" s="97" customFormat="1" ht="20.399999999999999" x14ac:dyDescent="0.35">
      <c r="A1" s="340" t="s">
        <v>170</v>
      </c>
      <c r="B1" s="340"/>
      <c r="C1" s="340"/>
    </row>
    <row r="2" spans="1:3" s="97" customFormat="1" ht="20.399999999999999" x14ac:dyDescent="0.35">
      <c r="A2" s="340" t="s">
        <v>552</v>
      </c>
      <c r="B2" s="340"/>
      <c r="C2" s="340"/>
    </row>
    <row r="3" spans="1:3" s="143" customFormat="1" ht="20.399999999999999" x14ac:dyDescent="0.35">
      <c r="A3" s="421" t="s">
        <v>89</v>
      </c>
      <c r="B3" s="421"/>
      <c r="C3" s="421"/>
    </row>
    <row r="4" spans="1:3" s="99" customFormat="1" ht="8.4" customHeight="1" x14ac:dyDescent="0.25">
      <c r="A4" s="144"/>
      <c r="B4" s="145"/>
      <c r="C4" s="98"/>
    </row>
    <row r="5" spans="1:3" ht="13.35" customHeight="1" x14ac:dyDescent="0.3">
      <c r="A5" s="344" t="s">
        <v>95</v>
      </c>
      <c r="B5" s="342" t="s">
        <v>90</v>
      </c>
      <c r="C5" s="343" t="s">
        <v>171</v>
      </c>
    </row>
    <row r="6" spans="1:3" ht="13.35" customHeight="1" x14ac:dyDescent="0.3">
      <c r="A6" s="344"/>
      <c r="B6" s="342"/>
      <c r="C6" s="343"/>
    </row>
    <row r="7" spans="1:3" ht="27" customHeight="1" x14ac:dyDescent="0.3">
      <c r="A7" s="344"/>
      <c r="B7" s="342"/>
      <c r="C7" s="343"/>
    </row>
    <row r="8" spans="1:3" s="94" customFormat="1" ht="31.2" x14ac:dyDescent="0.3">
      <c r="A8" s="249">
        <v>1</v>
      </c>
      <c r="B8" s="267" t="s">
        <v>367</v>
      </c>
      <c r="C8" s="137">
        <v>831</v>
      </c>
    </row>
    <row r="9" spans="1:3" s="94" customFormat="1" ht="31.2" x14ac:dyDescent="0.3">
      <c r="A9" s="249">
        <v>2</v>
      </c>
      <c r="B9" s="267" t="s">
        <v>357</v>
      </c>
      <c r="C9" s="137">
        <v>663</v>
      </c>
    </row>
    <row r="10" spans="1:3" s="94" customFormat="1" x14ac:dyDescent="0.3">
      <c r="A10" s="249">
        <v>3</v>
      </c>
      <c r="B10" s="267" t="s">
        <v>96</v>
      </c>
      <c r="C10" s="137">
        <v>363</v>
      </c>
    </row>
    <row r="11" spans="1:3" s="94" customFormat="1" x14ac:dyDescent="0.3">
      <c r="A11" s="249">
        <v>4</v>
      </c>
      <c r="B11" s="267" t="s">
        <v>97</v>
      </c>
      <c r="C11" s="137">
        <v>336</v>
      </c>
    </row>
    <row r="12" spans="1:3" s="94" customFormat="1" x14ac:dyDescent="0.3">
      <c r="A12" s="249">
        <v>5</v>
      </c>
      <c r="B12" s="267" t="s">
        <v>107</v>
      </c>
      <c r="C12" s="137">
        <v>214</v>
      </c>
    </row>
    <row r="13" spans="1:3" s="94" customFormat="1" x14ac:dyDescent="0.3">
      <c r="A13" s="249">
        <v>6</v>
      </c>
      <c r="B13" s="267" t="s">
        <v>283</v>
      </c>
      <c r="C13" s="137">
        <v>162</v>
      </c>
    </row>
    <row r="14" spans="1:3" s="94" customFormat="1" x14ac:dyDescent="0.3">
      <c r="A14" s="249">
        <v>7</v>
      </c>
      <c r="B14" s="267" t="s">
        <v>98</v>
      </c>
      <c r="C14" s="137">
        <v>155</v>
      </c>
    </row>
    <row r="15" spans="1:3" s="94" customFormat="1" x14ac:dyDescent="0.3">
      <c r="A15" s="249">
        <v>8</v>
      </c>
      <c r="B15" s="267" t="s">
        <v>235</v>
      </c>
      <c r="C15" s="137">
        <v>137</v>
      </c>
    </row>
    <row r="16" spans="1:3" s="94" customFormat="1" x14ac:dyDescent="0.3">
      <c r="A16" s="249">
        <v>9</v>
      </c>
      <c r="B16" s="267" t="s">
        <v>103</v>
      </c>
      <c r="C16" s="137">
        <v>118</v>
      </c>
    </row>
    <row r="17" spans="1:3" s="94" customFormat="1" x14ac:dyDescent="0.3">
      <c r="A17" s="249">
        <v>10</v>
      </c>
      <c r="B17" s="267" t="s">
        <v>100</v>
      </c>
      <c r="C17" s="137">
        <v>112</v>
      </c>
    </row>
    <row r="18" spans="1:3" s="94" customFormat="1" x14ac:dyDescent="0.3">
      <c r="A18" s="249">
        <v>11</v>
      </c>
      <c r="B18" s="267" t="s">
        <v>105</v>
      </c>
      <c r="C18" s="137">
        <v>110</v>
      </c>
    </row>
    <row r="19" spans="1:3" s="94" customFormat="1" x14ac:dyDescent="0.3">
      <c r="A19" s="249">
        <v>12</v>
      </c>
      <c r="B19" s="267" t="s">
        <v>101</v>
      </c>
      <c r="C19" s="137">
        <v>104</v>
      </c>
    </row>
    <row r="20" spans="1:3" s="94" customFormat="1" x14ac:dyDescent="0.3">
      <c r="A20" s="249">
        <v>13</v>
      </c>
      <c r="B20" s="267" t="s">
        <v>128</v>
      </c>
      <c r="C20" s="137">
        <v>94</v>
      </c>
    </row>
    <row r="21" spans="1:3" s="94" customFormat="1" x14ac:dyDescent="0.3">
      <c r="A21" s="249">
        <v>14</v>
      </c>
      <c r="B21" s="267" t="s">
        <v>353</v>
      </c>
      <c r="C21" s="137">
        <v>73</v>
      </c>
    </row>
    <row r="22" spans="1:3" s="94" customFormat="1" x14ac:dyDescent="0.3">
      <c r="A22" s="249">
        <v>15</v>
      </c>
      <c r="B22" s="267" t="s">
        <v>154</v>
      </c>
      <c r="C22" s="137">
        <v>71</v>
      </c>
    </row>
    <row r="23" spans="1:3" s="94" customFormat="1" x14ac:dyDescent="0.3">
      <c r="A23" s="249">
        <v>16</v>
      </c>
      <c r="B23" s="267" t="s">
        <v>104</v>
      </c>
      <c r="C23" s="137">
        <v>62</v>
      </c>
    </row>
    <row r="24" spans="1:3" s="94" customFormat="1" x14ac:dyDescent="0.3">
      <c r="A24" s="249">
        <v>17</v>
      </c>
      <c r="B24" s="267" t="s">
        <v>110</v>
      </c>
      <c r="C24" s="137">
        <v>59</v>
      </c>
    </row>
    <row r="25" spans="1:3" s="94" customFormat="1" x14ac:dyDescent="0.3">
      <c r="A25" s="249">
        <v>18</v>
      </c>
      <c r="B25" s="267" t="s">
        <v>111</v>
      </c>
      <c r="C25" s="137">
        <v>57</v>
      </c>
    </row>
    <row r="26" spans="1:3" s="94" customFormat="1" x14ac:dyDescent="0.3">
      <c r="A26" s="249">
        <v>19</v>
      </c>
      <c r="B26" s="267" t="s">
        <v>109</v>
      </c>
      <c r="C26" s="137">
        <v>53</v>
      </c>
    </row>
    <row r="27" spans="1:3" s="94" customFormat="1" x14ac:dyDescent="0.3">
      <c r="A27" s="249">
        <v>20</v>
      </c>
      <c r="B27" s="267" t="s">
        <v>338</v>
      </c>
      <c r="C27" s="137">
        <v>50</v>
      </c>
    </row>
    <row r="28" spans="1:3" s="94" customFormat="1" x14ac:dyDescent="0.3">
      <c r="A28" s="249">
        <v>21</v>
      </c>
      <c r="B28" s="267" t="s">
        <v>343</v>
      </c>
      <c r="C28" s="137">
        <v>47</v>
      </c>
    </row>
    <row r="29" spans="1:3" s="94" customFormat="1" x14ac:dyDescent="0.3">
      <c r="A29" s="249">
        <v>22</v>
      </c>
      <c r="B29" s="267" t="s">
        <v>368</v>
      </c>
      <c r="C29" s="137">
        <v>45</v>
      </c>
    </row>
    <row r="30" spans="1:3" s="94" customFormat="1" x14ac:dyDescent="0.3">
      <c r="A30" s="249">
        <v>23</v>
      </c>
      <c r="B30" s="267" t="s">
        <v>364</v>
      </c>
      <c r="C30" s="137">
        <v>42</v>
      </c>
    </row>
    <row r="31" spans="1:3" s="94" customFormat="1" ht="31.2" x14ac:dyDescent="0.3">
      <c r="A31" s="249">
        <v>24</v>
      </c>
      <c r="B31" s="267" t="s">
        <v>255</v>
      </c>
      <c r="C31" s="137">
        <v>38</v>
      </c>
    </row>
    <row r="32" spans="1:3" s="94" customFormat="1" x14ac:dyDescent="0.3">
      <c r="A32" s="249">
        <v>25</v>
      </c>
      <c r="B32" s="267" t="s">
        <v>129</v>
      </c>
      <c r="C32" s="137">
        <v>37</v>
      </c>
    </row>
    <row r="33" spans="1:3" s="94" customFormat="1" x14ac:dyDescent="0.3">
      <c r="A33" s="249">
        <v>26</v>
      </c>
      <c r="B33" s="267" t="s">
        <v>113</v>
      </c>
      <c r="C33" s="137">
        <v>37</v>
      </c>
    </row>
    <row r="34" spans="1:3" s="94" customFormat="1" x14ac:dyDescent="0.3">
      <c r="A34" s="249">
        <v>27</v>
      </c>
      <c r="B34" s="267" t="s">
        <v>117</v>
      </c>
      <c r="C34" s="137">
        <v>37</v>
      </c>
    </row>
    <row r="35" spans="1:3" s="94" customFormat="1" ht="46.8" x14ac:dyDescent="0.3">
      <c r="A35" s="249">
        <v>28</v>
      </c>
      <c r="B35" s="267" t="s">
        <v>354</v>
      </c>
      <c r="C35" s="137">
        <v>35</v>
      </c>
    </row>
    <row r="36" spans="1:3" s="94" customFormat="1" x14ac:dyDescent="0.3">
      <c r="A36" s="249">
        <v>29</v>
      </c>
      <c r="B36" s="267" t="s">
        <v>369</v>
      </c>
      <c r="C36" s="137">
        <v>35</v>
      </c>
    </row>
    <row r="37" spans="1:3" s="94" customFormat="1" x14ac:dyDescent="0.3">
      <c r="A37" s="249">
        <v>30</v>
      </c>
      <c r="B37" s="267" t="s">
        <v>112</v>
      </c>
      <c r="C37" s="137">
        <v>35</v>
      </c>
    </row>
    <row r="38" spans="1:3" s="94" customFormat="1" x14ac:dyDescent="0.3">
      <c r="A38" s="249">
        <v>31</v>
      </c>
      <c r="B38" s="267" t="s">
        <v>121</v>
      </c>
      <c r="C38" s="137">
        <v>33</v>
      </c>
    </row>
    <row r="39" spans="1:3" s="94" customFormat="1" x14ac:dyDescent="0.3">
      <c r="A39" s="249">
        <v>32</v>
      </c>
      <c r="B39" s="267" t="s">
        <v>122</v>
      </c>
      <c r="C39" s="137">
        <v>30</v>
      </c>
    </row>
    <row r="40" spans="1:3" s="94" customFormat="1" x14ac:dyDescent="0.3">
      <c r="A40" s="249">
        <v>33</v>
      </c>
      <c r="B40" s="267" t="s">
        <v>136</v>
      </c>
      <c r="C40" s="137">
        <v>28</v>
      </c>
    </row>
    <row r="41" spans="1:3" s="94" customFormat="1" x14ac:dyDescent="0.3">
      <c r="A41" s="249">
        <v>34</v>
      </c>
      <c r="B41" s="267" t="s">
        <v>350</v>
      </c>
      <c r="C41" s="137">
        <v>28</v>
      </c>
    </row>
    <row r="42" spans="1:3" s="94" customFormat="1" x14ac:dyDescent="0.3">
      <c r="A42" s="249">
        <v>35</v>
      </c>
      <c r="B42" s="267" t="s">
        <v>169</v>
      </c>
      <c r="C42" s="137">
        <v>26</v>
      </c>
    </row>
    <row r="43" spans="1:3" s="94" customFormat="1" x14ac:dyDescent="0.3">
      <c r="A43" s="249">
        <v>36</v>
      </c>
      <c r="B43" s="267" t="s">
        <v>237</v>
      </c>
      <c r="C43" s="137">
        <v>26</v>
      </c>
    </row>
    <row r="44" spans="1:3" s="94" customFormat="1" x14ac:dyDescent="0.3">
      <c r="A44" s="249">
        <v>37</v>
      </c>
      <c r="B44" s="267" t="s">
        <v>137</v>
      </c>
      <c r="C44" s="137">
        <v>24</v>
      </c>
    </row>
    <row r="45" spans="1:3" s="94" customFormat="1" x14ac:dyDescent="0.3">
      <c r="A45" s="249">
        <v>38</v>
      </c>
      <c r="B45" s="267" t="s">
        <v>349</v>
      </c>
      <c r="C45" s="137">
        <v>24</v>
      </c>
    </row>
    <row r="46" spans="1:3" s="94" customFormat="1" x14ac:dyDescent="0.3">
      <c r="A46" s="249">
        <v>39</v>
      </c>
      <c r="B46" s="267" t="s">
        <v>127</v>
      </c>
      <c r="C46" s="137">
        <v>24</v>
      </c>
    </row>
    <row r="47" spans="1:3" s="94" customFormat="1" x14ac:dyDescent="0.3">
      <c r="A47" s="249">
        <v>40</v>
      </c>
      <c r="B47" s="267" t="s">
        <v>108</v>
      </c>
      <c r="C47" s="137">
        <v>24</v>
      </c>
    </row>
    <row r="48" spans="1:3" s="94" customFormat="1" x14ac:dyDescent="0.3">
      <c r="A48" s="249">
        <v>41</v>
      </c>
      <c r="B48" s="267" t="s">
        <v>221</v>
      </c>
      <c r="C48" s="137">
        <v>23</v>
      </c>
    </row>
    <row r="49" spans="1:3" s="94" customFormat="1" x14ac:dyDescent="0.3">
      <c r="A49" s="249">
        <v>42</v>
      </c>
      <c r="B49" s="267" t="s">
        <v>233</v>
      </c>
      <c r="C49" s="137">
        <v>23</v>
      </c>
    </row>
    <row r="50" spans="1:3" s="94" customFormat="1" x14ac:dyDescent="0.3">
      <c r="A50" s="249">
        <v>43</v>
      </c>
      <c r="B50" s="267" t="s">
        <v>125</v>
      </c>
      <c r="C50" s="137">
        <v>22</v>
      </c>
    </row>
    <row r="51" spans="1:3" s="94" customFormat="1" x14ac:dyDescent="0.3">
      <c r="A51" s="249">
        <v>44</v>
      </c>
      <c r="B51" s="267" t="s">
        <v>106</v>
      </c>
      <c r="C51" s="137">
        <v>22</v>
      </c>
    </row>
    <row r="52" spans="1:3" s="94" customFormat="1" x14ac:dyDescent="0.3">
      <c r="A52" s="249">
        <v>45</v>
      </c>
      <c r="B52" s="267" t="s">
        <v>126</v>
      </c>
      <c r="C52" s="137">
        <v>21</v>
      </c>
    </row>
    <row r="53" spans="1:3" s="94" customFormat="1" x14ac:dyDescent="0.3">
      <c r="A53" s="249">
        <v>46</v>
      </c>
      <c r="B53" s="267" t="s">
        <v>146</v>
      </c>
      <c r="C53" s="137">
        <v>19</v>
      </c>
    </row>
    <row r="54" spans="1:3" s="94" customFormat="1" ht="31.2" x14ac:dyDescent="0.3">
      <c r="A54" s="249">
        <v>47</v>
      </c>
      <c r="B54" s="267" t="s">
        <v>114</v>
      </c>
      <c r="C54" s="137">
        <v>19</v>
      </c>
    </row>
    <row r="55" spans="1:3" s="94" customFormat="1" x14ac:dyDescent="0.3">
      <c r="A55" s="249">
        <v>48</v>
      </c>
      <c r="B55" s="267" t="s">
        <v>358</v>
      </c>
      <c r="C55" s="137">
        <v>18</v>
      </c>
    </row>
    <row r="56" spans="1:3" s="94" customFormat="1" x14ac:dyDescent="0.3">
      <c r="A56" s="249">
        <v>49</v>
      </c>
      <c r="B56" s="267" t="s">
        <v>240</v>
      </c>
      <c r="C56" s="137">
        <v>18</v>
      </c>
    </row>
    <row r="57" spans="1:3" s="94" customFormat="1" x14ac:dyDescent="0.3">
      <c r="A57" s="249">
        <v>50</v>
      </c>
      <c r="B57" s="267" t="s">
        <v>264</v>
      </c>
      <c r="C57" s="137">
        <v>18</v>
      </c>
    </row>
  </sheetData>
  <mergeCells count="6">
    <mergeCell ref="A1:C1"/>
    <mergeCell ref="A2:C2"/>
    <mergeCell ref="A3:C3"/>
    <mergeCell ref="A5:A7"/>
    <mergeCell ref="B5:B7"/>
    <mergeCell ref="C5:C7"/>
  </mergeCells>
  <phoneticPr fontId="58" type="noConversion"/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2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51"/>
  <sheetViews>
    <sheetView view="pageBreakPreview" zoomScale="90" zoomScaleNormal="90" zoomScaleSheetLayoutView="90" workbookViewId="0">
      <selection activeCell="B137" sqref="B137:C151"/>
    </sheetView>
  </sheetViews>
  <sheetFormatPr defaultColWidth="8.88671875" defaultRowHeight="15.6" x14ac:dyDescent="0.3"/>
  <cols>
    <col min="1" max="1" width="4.44140625" style="146" customWidth="1"/>
    <col min="2" max="2" width="61.44140625" style="153" customWidth="1"/>
    <col min="3" max="3" width="24.5546875" style="91" customWidth="1"/>
    <col min="4" max="217" width="8.88671875" style="91"/>
    <col min="218" max="218" width="4.44140625" style="91" customWidth="1"/>
    <col min="219" max="219" width="28.44140625" style="91" customWidth="1"/>
    <col min="220" max="222" width="10" style="91" customWidth="1"/>
    <col min="223" max="223" width="11.44140625" style="91" customWidth="1"/>
    <col min="224" max="225" width="11" style="91" customWidth="1"/>
    <col min="226" max="16384" width="8.88671875" style="91"/>
  </cols>
  <sheetData>
    <row r="1" spans="1:7" s="97" customFormat="1" ht="20.399999999999999" x14ac:dyDescent="0.35">
      <c r="A1" s="340" t="s">
        <v>170</v>
      </c>
      <c r="B1" s="340"/>
      <c r="C1" s="340"/>
      <c r="D1" s="147"/>
      <c r="E1" s="147"/>
      <c r="F1" s="147"/>
      <c r="G1" s="147"/>
    </row>
    <row r="2" spans="1:7" s="97" customFormat="1" ht="20.399999999999999" x14ac:dyDescent="0.35">
      <c r="A2" s="340" t="s">
        <v>552</v>
      </c>
      <c r="B2" s="340"/>
      <c r="C2" s="340"/>
      <c r="D2" s="147"/>
      <c r="E2" s="147"/>
      <c r="F2" s="147"/>
      <c r="G2" s="147"/>
    </row>
    <row r="3" spans="1:7" s="97" customFormat="1" ht="20.399999999999999" x14ac:dyDescent="0.35">
      <c r="A3" s="346" t="s">
        <v>134</v>
      </c>
      <c r="B3" s="346"/>
      <c r="C3" s="346"/>
    </row>
    <row r="4" spans="1:7" s="99" customFormat="1" ht="13.2" x14ac:dyDescent="0.25">
      <c r="A4" s="144"/>
      <c r="B4" s="148"/>
    </row>
    <row r="5" spans="1:7" ht="13.35" customHeight="1" x14ac:dyDescent="0.3">
      <c r="A5" s="344" t="s">
        <v>95</v>
      </c>
      <c r="B5" s="344" t="s">
        <v>90</v>
      </c>
      <c r="C5" s="343" t="s">
        <v>171</v>
      </c>
    </row>
    <row r="6" spans="1:7" ht="23.1" customHeight="1" x14ac:dyDescent="0.3">
      <c r="A6" s="344"/>
      <c r="B6" s="344"/>
      <c r="C6" s="343"/>
    </row>
    <row r="7" spans="1:7" ht="14.1" customHeight="1" x14ac:dyDescent="0.3">
      <c r="A7" s="344"/>
      <c r="B7" s="344"/>
      <c r="C7" s="343"/>
    </row>
    <row r="8" spans="1:7" s="97" customFormat="1" ht="35.1" customHeight="1" x14ac:dyDescent="0.35">
      <c r="A8" s="348" t="s">
        <v>135</v>
      </c>
      <c r="B8" s="348"/>
      <c r="C8" s="348"/>
    </row>
    <row r="9" spans="1:7" ht="18" customHeight="1" x14ac:dyDescent="0.3">
      <c r="A9" s="249">
        <v>1</v>
      </c>
      <c r="B9" s="149" t="s">
        <v>136</v>
      </c>
      <c r="C9" s="276">
        <v>28</v>
      </c>
    </row>
    <row r="10" spans="1:7" ht="18" customHeight="1" x14ac:dyDescent="0.3">
      <c r="A10" s="249">
        <v>2</v>
      </c>
      <c r="B10" s="149" t="s">
        <v>137</v>
      </c>
      <c r="C10" s="276">
        <v>24</v>
      </c>
    </row>
    <row r="11" spans="1:7" ht="18" customHeight="1" x14ac:dyDescent="0.3">
      <c r="A11" s="249">
        <v>3</v>
      </c>
      <c r="B11" s="150" t="s">
        <v>139</v>
      </c>
      <c r="C11" s="276">
        <v>17</v>
      </c>
    </row>
    <row r="12" spans="1:7" ht="18" customHeight="1" x14ac:dyDescent="0.3">
      <c r="A12" s="249">
        <v>4</v>
      </c>
      <c r="B12" s="150" t="s">
        <v>116</v>
      </c>
      <c r="C12" s="276">
        <v>14</v>
      </c>
    </row>
    <row r="13" spans="1:7" ht="18" customHeight="1" x14ac:dyDescent="0.3">
      <c r="A13" s="249">
        <v>5</v>
      </c>
      <c r="B13" s="150" t="s">
        <v>138</v>
      </c>
      <c r="C13" s="276">
        <v>13</v>
      </c>
    </row>
    <row r="14" spans="1:7" ht="18" customHeight="1" x14ac:dyDescent="0.3">
      <c r="A14" s="249">
        <v>6</v>
      </c>
      <c r="B14" s="150" t="s">
        <v>220</v>
      </c>
      <c r="C14" s="276">
        <v>12</v>
      </c>
    </row>
    <row r="15" spans="1:7" ht="18" customHeight="1" x14ac:dyDescent="0.3">
      <c r="A15" s="249">
        <v>7</v>
      </c>
      <c r="B15" s="150" t="s">
        <v>166</v>
      </c>
      <c r="C15" s="276">
        <v>11</v>
      </c>
    </row>
    <row r="16" spans="1:7" ht="18" customHeight="1" x14ac:dyDescent="0.3">
      <c r="A16" s="249">
        <v>8</v>
      </c>
      <c r="B16" s="150" t="s">
        <v>335</v>
      </c>
      <c r="C16" s="276">
        <v>10</v>
      </c>
    </row>
    <row r="17" spans="1:3" ht="18" customHeight="1" x14ac:dyDescent="0.3">
      <c r="A17" s="249">
        <v>9</v>
      </c>
      <c r="B17" s="150" t="s">
        <v>140</v>
      </c>
      <c r="C17" s="276">
        <v>9</v>
      </c>
    </row>
    <row r="18" spans="1:3" ht="18" customHeight="1" x14ac:dyDescent="0.3">
      <c r="A18" s="249">
        <v>10</v>
      </c>
      <c r="B18" s="150" t="s">
        <v>336</v>
      </c>
      <c r="C18" s="276">
        <v>9</v>
      </c>
    </row>
    <row r="19" spans="1:3" ht="18" customHeight="1" x14ac:dyDescent="0.3">
      <c r="A19" s="249">
        <v>11</v>
      </c>
      <c r="B19" s="150" t="s">
        <v>414</v>
      </c>
      <c r="C19" s="276">
        <v>8</v>
      </c>
    </row>
    <row r="20" spans="1:3" ht="18" customHeight="1" x14ac:dyDescent="0.3">
      <c r="A20" s="249">
        <v>12</v>
      </c>
      <c r="B20" s="150" t="s">
        <v>372</v>
      </c>
      <c r="C20" s="276">
        <v>5</v>
      </c>
    </row>
    <row r="21" spans="1:3" ht="18" customHeight="1" x14ac:dyDescent="0.3">
      <c r="A21" s="249">
        <v>13</v>
      </c>
      <c r="B21" s="150" t="s">
        <v>337</v>
      </c>
      <c r="C21" s="276">
        <v>5</v>
      </c>
    </row>
    <row r="22" spans="1:3" ht="18" customHeight="1" x14ac:dyDescent="0.3">
      <c r="A22" s="249">
        <v>14</v>
      </c>
      <c r="B22" s="150" t="s">
        <v>423</v>
      </c>
      <c r="C22" s="276">
        <v>5</v>
      </c>
    </row>
    <row r="23" spans="1:3" ht="18" customHeight="1" x14ac:dyDescent="0.3">
      <c r="A23" s="249">
        <v>15</v>
      </c>
      <c r="B23" s="150" t="s">
        <v>246</v>
      </c>
      <c r="C23" s="276">
        <v>5</v>
      </c>
    </row>
    <row r="24" spans="1:3" s="97" customFormat="1" ht="35.1" customHeight="1" x14ac:dyDescent="0.35">
      <c r="A24" s="348" t="s">
        <v>36</v>
      </c>
      <c r="B24" s="348"/>
      <c r="C24" s="348"/>
    </row>
    <row r="25" spans="1:3" ht="18" customHeight="1" x14ac:dyDescent="0.3">
      <c r="A25" s="249">
        <v>1</v>
      </c>
      <c r="B25" s="150" t="s">
        <v>338</v>
      </c>
      <c r="C25" s="249">
        <v>50</v>
      </c>
    </row>
    <row r="26" spans="1:3" ht="18" customHeight="1" x14ac:dyDescent="0.3">
      <c r="A26" s="249">
        <v>2</v>
      </c>
      <c r="B26" s="151" t="s">
        <v>129</v>
      </c>
      <c r="C26" s="249">
        <v>37</v>
      </c>
    </row>
    <row r="27" spans="1:3" ht="18" customHeight="1" x14ac:dyDescent="0.3">
      <c r="A27" s="249">
        <v>3</v>
      </c>
      <c r="B27" s="151" t="s">
        <v>221</v>
      </c>
      <c r="C27" s="249">
        <v>23</v>
      </c>
    </row>
    <row r="28" spans="1:3" ht="18" customHeight="1" x14ac:dyDescent="0.3">
      <c r="A28" s="249">
        <v>4</v>
      </c>
      <c r="B28" s="151" t="s">
        <v>132</v>
      </c>
      <c r="C28" s="249">
        <v>17</v>
      </c>
    </row>
    <row r="29" spans="1:3" ht="18" customHeight="1" x14ac:dyDescent="0.3">
      <c r="A29" s="249">
        <v>5</v>
      </c>
      <c r="B29" s="151" t="s">
        <v>339</v>
      </c>
      <c r="C29" s="249">
        <v>15</v>
      </c>
    </row>
    <row r="30" spans="1:3" ht="18" customHeight="1" x14ac:dyDescent="0.3">
      <c r="A30" s="249">
        <v>6</v>
      </c>
      <c r="B30" s="151" t="s">
        <v>341</v>
      </c>
      <c r="C30" s="249">
        <v>13</v>
      </c>
    </row>
    <row r="31" spans="1:3" ht="18" customHeight="1" x14ac:dyDescent="0.3">
      <c r="A31" s="249">
        <v>7</v>
      </c>
      <c r="B31" s="151" t="s">
        <v>222</v>
      </c>
      <c r="C31" s="249">
        <v>11</v>
      </c>
    </row>
    <row r="32" spans="1:3" ht="18" customHeight="1" x14ac:dyDescent="0.3">
      <c r="A32" s="249">
        <v>8</v>
      </c>
      <c r="B32" s="151" t="s">
        <v>164</v>
      </c>
      <c r="C32" s="249">
        <v>10</v>
      </c>
    </row>
    <row r="33" spans="1:3" ht="18" customHeight="1" x14ac:dyDescent="0.3">
      <c r="A33" s="249">
        <v>9</v>
      </c>
      <c r="B33" s="151" t="s">
        <v>377</v>
      </c>
      <c r="C33" s="249">
        <v>8</v>
      </c>
    </row>
    <row r="34" spans="1:3" ht="18" customHeight="1" x14ac:dyDescent="0.3">
      <c r="A34" s="249">
        <v>10</v>
      </c>
      <c r="B34" s="151" t="s">
        <v>141</v>
      </c>
      <c r="C34" s="249">
        <v>8</v>
      </c>
    </row>
    <row r="35" spans="1:3" ht="18" customHeight="1" x14ac:dyDescent="0.3">
      <c r="A35" s="249">
        <v>11</v>
      </c>
      <c r="B35" s="151" t="s">
        <v>406</v>
      </c>
      <c r="C35" s="249">
        <v>7</v>
      </c>
    </row>
    <row r="36" spans="1:3" ht="18" customHeight="1" x14ac:dyDescent="0.3">
      <c r="A36" s="249">
        <v>12</v>
      </c>
      <c r="B36" s="151" t="s">
        <v>555</v>
      </c>
      <c r="C36" s="249">
        <v>6</v>
      </c>
    </row>
    <row r="37" spans="1:3" ht="18" customHeight="1" x14ac:dyDescent="0.3">
      <c r="A37" s="249">
        <v>13</v>
      </c>
      <c r="B37" s="151" t="s">
        <v>556</v>
      </c>
      <c r="C37" s="249">
        <v>5</v>
      </c>
    </row>
    <row r="38" spans="1:3" ht="18" customHeight="1" x14ac:dyDescent="0.3">
      <c r="A38" s="249">
        <v>14</v>
      </c>
      <c r="B38" s="151" t="s">
        <v>248</v>
      </c>
      <c r="C38" s="249">
        <v>5</v>
      </c>
    </row>
    <row r="39" spans="1:3" ht="18" customHeight="1" x14ac:dyDescent="0.3">
      <c r="A39" s="249">
        <v>15</v>
      </c>
      <c r="B39" s="104" t="s">
        <v>557</v>
      </c>
      <c r="C39" s="249">
        <v>5</v>
      </c>
    </row>
    <row r="40" spans="1:3" s="97" customFormat="1" ht="35.1" customHeight="1" x14ac:dyDescent="0.35">
      <c r="A40" s="348" t="s">
        <v>37</v>
      </c>
      <c r="B40" s="348"/>
      <c r="C40" s="348"/>
    </row>
    <row r="41" spans="1:3" ht="18.600000000000001" customHeight="1" x14ac:dyDescent="0.3">
      <c r="A41" s="249">
        <v>1</v>
      </c>
      <c r="B41" s="152" t="s">
        <v>103</v>
      </c>
      <c r="C41" s="253">
        <v>118</v>
      </c>
    </row>
    <row r="42" spans="1:3" ht="18.600000000000001" customHeight="1" x14ac:dyDescent="0.3">
      <c r="A42" s="249">
        <v>2</v>
      </c>
      <c r="B42" s="152" t="s">
        <v>111</v>
      </c>
      <c r="C42" s="253">
        <v>57</v>
      </c>
    </row>
    <row r="43" spans="1:3" ht="18.600000000000001" customHeight="1" x14ac:dyDescent="0.3">
      <c r="A43" s="249">
        <v>3</v>
      </c>
      <c r="B43" s="152" t="s">
        <v>343</v>
      </c>
      <c r="C43" s="253">
        <v>47</v>
      </c>
    </row>
    <row r="44" spans="1:3" ht="18.600000000000001" customHeight="1" x14ac:dyDescent="0.3">
      <c r="A44" s="249">
        <v>4</v>
      </c>
      <c r="B44" s="152" t="s">
        <v>144</v>
      </c>
      <c r="C44" s="253">
        <v>13</v>
      </c>
    </row>
    <row r="45" spans="1:3" ht="18.600000000000001" customHeight="1" x14ac:dyDescent="0.3">
      <c r="A45" s="249">
        <v>5</v>
      </c>
      <c r="B45" s="152" t="s">
        <v>120</v>
      </c>
      <c r="C45" s="253">
        <v>13</v>
      </c>
    </row>
    <row r="46" spans="1:3" ht="18.600000000000001" customHeight="1" x14ac:dyDescent="0.3">
      <c r="A46" s="249">
        <v>6</v>
      </c>
      <c r="B46" s="152" t="s">
        <v>223</v>
      </c>
      <c r="C46" s="253">
        <v>10</v>
      </c>
    </row>
    <row r="47" spans="1:3" ht="18.600000000000001" customHeight="1" x14ac:dyDescent="0.3">
      <c r="A47" s="249">
        <v>7</v>
      </c>
      <c r="B47" s="152" t="s">
        <v>347</v>
      </c>
      <c r="C47" s="253">
        <v>10</v>
      </c>
    </row>
    <row r="48" spans="1:3" ht="18.600000000000001" customHeight="1" x14ac:dyDescent="0.3">
      <c r="A48" s="249">
        <v>8</v>
      </c>
      <c r="B48" s="152" t="s">
        <v>143</v>
      </c>
      <c r="C48" s="253">
        <v>9</v>
      </c>
    </row>
    <row r="49" spans="1:3" ht="18.600000000000001" customHeight="1" x14ac:dyDescent="0.3">
      <c r="A49" s="249">
        <v>9</v>
      </c>
      <c r="B49" s="152" t="s">
        <v>145</v>
      </c>
      <c r="C49" s="253">
        <v>8</v>
      </c>
    </row>
    <row r="50" spans="1:3" ht="18.600000000000001" customHeight="1" x14ac:dyDescent="0.3">
      <c r="A50" s="249">
        <v>10</v>
      </c>
      <c r="B50" s="152" t="s">
        <v>345</v>
      </c>
      <c r="C50" s="253">
        <v>6</v>
      </c>
    </row>
    <row r="51" spans="1:3" ht="18.600000000000001" customHeight="1" x14ac:dyDescent="0.3">
      <c r="A51" s="249">
        <v>11</v>
      </c>
      <c r="B51" s="152" t="s">
        <v>250</v>
      </c>
      <c r="C51" s="253">
        <v>6</v>
      </c>
    </row>
    <row r="52" spans="1:3" ht="18.600000000000001" customHeight="1" x14ac:dyDescent="0.3">
      <c r="A52" s="249">
        <v>12</v>
      </c>
      <c r="B52" s="152" t="s">
        <v>226</v>
      </c>
      <c r="C52" s="253">
        <v>5</v>
      </c>
    </row>
    <row r="53" spans="1:3" ht="18.600000000000001" customHeight="1" x14ac:dyDescent="0.3">
      <c r="A53" s="249">
        <v>13</v>
      </c>
      <c r="B53" s="152" t="s">
        <v>224</v>
      </c>
      <c r="C53" s="253">
        <v>5</v>
      </c>
    </row>
    <row r="54" spans="1:3" ht="18.600000000000001" customHeight="1" x14ac:dyDescent="0.3">
      <c r="A54" s="249">
        <v>14</v>
      </c>
      <c r="B54" s="152" t="s">
        <v>162</v>
      </c>
      <c r="C54" s="253">
        <v>5</v>
      </c>
    </row>
    <row r="55" spans="1:3" ht="18.600000000000001" customHeight="1" x14ac:dyDescent="0.3">
      <c r="A55" s="249">
        <v>15</v>
      </c>
      <c r="B55" s="152" t="s">
        <v>558</v>
      </c>
      <c r="C55" s="253">
        <v>4</v>
      </c>
    </row>
    <row r="56" spans="1:3" s="97" customFormat="1" ht="35.1" customHeight="1" x14ac:dyDescent="0.35">
      <c r="A56" s="348" t="s">
        <v>38</v>
      </c>
      <c r="B56" s="348"/>
      <c r="C56" s="348"/>
    </row>
    <row r="57" spans="1:3" ht="18.600000000000001" customHeight="1" x14ac:dyDescent="0.3">
      <c r="A57" s="253">
        <v>1</v>
      </c>
      <c r="B57" s="149" t="s">
        <v>121</v>
      </c>
      <c r="C57" s="249">
        <v>33</v>
      </c>
    </row>
    <row r="58" spans="1:3" ht="18.600000000000001" customHeight="1" x14ac:dyDescent="0.3">
      <c r="A58" s="253">
        <v>2</v>
      </c>
      <c r="B58" s="149" t="s">
        <v>350</v>
      </c>
      <c r="C58" s="249">
        <v>28</v>
      </c>
    </row>
    <row r="59" spans="1:3" ht="18.600000000000001" customHeight="1" x14ac:dyDescent="0.3">
      <c r="A59" s="253">
        <v>3</v>
      </c>
      <c r="B59" s="149" t="s">
        <v>349</v>
      </c>
      <c r="C59" s="249">
        <v>24</v>
      </c>
    </row>
    <row r="60" spans="1:3" ht="18.600000000000001" customHeight="1" x14ac:dyDescent="0.3">
      <c r="A60" s="253">
        <v>4</v>
      </c>
      <c r="B60" s="149" t="s">
        <v>146</v>
      </c>
      <c r="C60" s="249">
        <v>19</v>
      </c>
    </row>
    <row r="61" spans="1:3" ht="18.600000000000001" customHeight="1" x14ac:dyDescent="0.3">
      <c r="A61" s="253">
        <v>5</v>
      </c>
      <c r="B61" s="149" t="s">
        <v>148</v>
      </c>
      <c r="C61" s="249">
        <v>16</v>
      </c>
    </row>
    <row r="62" spans="1:3" ht="18.600000000000001" customHeight="1" x14ac:dyDescent="0.3">
      <c r="A62" s="253">
        <v>6</v>
      </c>
      <c r="B62" s="149" t="s">
        <v>115</v>
      </c>
      <c r="C62" s="249">
        <v>14</v>
      </c>
    </row>
    <row r="63" spans="1:3" ht="18.600000000000001" customHeight="1" x14ac:dyDescent="0.3">
      <c r="A63" s="253">
        <v>7</v>
      </c>
      <c r="B63" s="149" t="s">
        <v>150</v>
      </c>
      <c r="C63" s="249">
        <v>13</v>
      </c>
    </row>
    <row r="64" spans="1:3" ht="18.600000000000001" customHeight="1" x14ac:dyDescent="0.3">
      <c r="A64" s="253">
        <v>8</v>
      </c>
      <c r="B64" s="149" t="s">
        <v>149</v>
      </c>
      <c r="C64" s="249">
        <v>11</v>
      </c>
    </row>
    <row r="65" spans="1:3" ht="18.600000000000001" customHeight="1" x14ac:dyDescent="0.3">
      <c r="A65" s="253">
        <v>9</v>
      </c>
      <c r="B65" s="149" t="s">
        <v>227</v>
      </c>
      <c r="C65" s="249">
        <v>10</v>
      </c>
    </row>
    <row r="66" spans="1:3" ht="18.600000000000001" customHeight="1" x14ac:dyDescent="0.3">
      <c r="A66" s="253">
        <v>10</v>
      </c>
      <c r="B66" s="149" t="s">
        <v>229</v>
      </c>
      <c r="C66" s="249">
        <v>10</v>
      </c>
    </row>
    <row r="67" spans="1:3" ht="18.600000000000001" customHeight="1" x14ac:dyDescent="0.3">
      <c r="A67" s="253">
        <v>11</v>
      </c>
      <c r="B67" s="149" t="s">
        <v>351</v>
      </c>
      <c r="C67" s="249">
        <v>7</v>
      </c>
    </row>
    <row r="68" spans="1:3" ht="18.600000000000001" customHeight="1" x14ac:dyDescent="0.3">
      <c r="A68" s="253">
        <v>12</v>
      </c>
      <c r="B68" s="149" t="s">
        <v>383</v>
      </c>
      <c r="C68" s="249">
        <v>5</v>
      </c>
    </row>
    <row r="69" spans="1:3" ht="18.600000000000001" customHeight="1" x14ac:dyDescent="0.3">
      <c r="A69" s="253">
        <v>13</v>
      </c>
      <c r="B69" s="149" t="s">
        <v>559</v>
      </c>
      <c r="C69" s="249">
        <v>4</v>
      </c>
    </row>
    <row r="70" spans="1:3" ht="18.600000000000001" customHeight="1" x14ac:dyDescent="0.3">
      <c r="A70" s="253">
        <v>14</v>
      </c>
      <c r="B70" s="149" t="s">
        <v>352</v>
      </c>
      <c r="C70" s="249">
        <v>4</v>
      </c>
    </row>
    <row r="71" spans="1:3" ht="18.600000000000001" customHeight="1" x14ac:dyDescent="0.3">
      <c r="A71" s="253">
        <v>15</v>
      </c>
      <c r="B71" s="149" t="s">
        <v>251</v>
      </c>
      <c r="C71" s="249">
        <v>4</v>
      </c>
    </row>
    <row r="72" spans="1:3" s="97" customFormat="1" ht="35.1" customHeight="1" x14ac:dyDescent="0.35">
      <c r="A72" s="348" t="s">
        <v>39</v>
      </c>
      <c r="B72" s="348"/>
      <c r="C72" s="348"/>
    </row>
    <row r="73" spans="1:3" ht="18.600000000000001" customHeight="1" x14ac:dyDescent="0.3">
      <c r="A73" s="249">
        <v>1</v>
      </c>
      <c r="B73" s="105" t="s">
        <v>98</v>
      </c>
      <c r="C73" s="249">
        <v>155</v>
      </c>
    </row>
    <row r="74" spans="1:3" ht="18.600000000000001" customHeight="1" x14ac:dyDescent="0.3">
      <c r="A74" s="249">
        <v>2</v>
      </c>
      <c r="B74" s="105" t="s">
        <v>100</v>
      </c>
      <c r="C74" s="249">
        <v>112</v>
      </c>
    </row>
    <row r="75" spans="1:3" ht="18.600000000000001" customHeight="1" x14ac:dyDescent="0.3">
      <c r="A75" s="249">
        <v>3</v>
      </c>
      <c r="B75" s="105" t="s">
        <v>105</v>
      </c>
      <c r="C75" s="249">
        <v>110</v>
      </c>
    </row>
    <row r="76" spans="1:3" ht="18.600000000000001" customHeight="1" x14ac:dyDescent="0.3">
      <c r="A76" s="249">
        <v>4</v>
      </c>
      <c r="B76" s="105" t="s">
        <v>353</v>
      </c>
      <c r="C76" s="249">
        <v>73</v>
      </c>
    </row>
    <row r="77" spans="1:3" ht="18.600000000000001" customHeight="1" x14ac:dyDescent="0.3">
      <c r="A77" s="249">
        <v>5</v>
      </c>
      <c r="B77" s="105" t="s">
        <v>104</v>
      </c>
      <c r="C77" s="249">
        <v>62</v>
      </c>
    </row>
    <row r="78" spans="1:3" ht="46.8" x14ac:dyDescent="0.3">
      <c r="A78" s="249">
        <v>6</v>
      </c>
      <c r="B78" s="149" t="s">
        <v>354</v>
      </c>
      <c r="C78" s="249">
        <v>35</v>
      </c>
    </row>
    <row r="79" spans="1:3" x14ac:dyDescent="0.3">
      <c r="A79" s="249">
        <v>7</v>
      </c>
      <c r="B79" s="149" t="s">
        <v>169</v>
      </c>
      <c r="C79" s="249">
        <v>26</v>
      </c>
    </row>
    <row r="80" spans="1:3" ht="18.600000000000001" customHeight="1" x14ac:dyDescent="0.3">
      <c r="A80" s="249">
        <v>8</v>
      </c>
      <c r="B80" s="149" t="s">
        <v>125</v>
      </c>
      <c r="C80" s="249">
        <v>22</v>
      </c>
    </row>
    <row r="81" spans="1:3" x14ac:dyDescent="0.3">
      <c r="A81" s="249">
        <v>9</v>
      </c>
      <c r="B81" s="149" t="s">
        <v>151</v>
      </c>
      <c r="C81" s="249">
        <v>17</v>
      </c>
    </row>
    <row r="82" spans="1:3" ht="18.600000000000001" customHeight="1" x14ac:dyDescent="0.3">
      <c r="A82" s="249">
        <v>10</v>
      </c>
      <c r="B82" s="149" t="s">
        <v>118</v>
      </c>
      <c r="C82" s="249">
        <v>15</v>
      </c>
    </row>
    <row r="83" spans="1:3" x14ac:dyDescent="0.3">
      <c r="A83" s="249">
        <v>11</v>
      </c>
      <c r="B83" s="149" t="s">
        <v>119</v>
      </c>
      <c r="C83" s="249">
        <v>13</v>
      </c>
    </row>
    <row r="84" spans="1:3" x14ac:dyDescent="0.3">
      <c r="A84" s="249">
        <v>12</v>
      </c>
      <c r="B84" s="149" t="s">
        <v>355</v>
      </c>
      <c r="C84" s="249">
        <v>13</v>
      </c>
    </row>
    <row r="85" spans="1:3" ht="34.5" customHeight="1" x14ac:dyDescent="0.3">
      <c r="A85" s="249">
        <v>13</v>
      </c>
      <c r="B85" s="149" t="s">
        <v>356</v>
      </c>
      <c r="C85" s="249">
        <v>8</v>
      </c>
    </row>
    <row r="86" spans="1:3" ht="18.600000000000001" customHeight="1" x14ac:dyDescent="0.3">
      <c r="A86" s="249">
        <v>14</v>
      </c>
      <c r="B86" s="149" t="s">
        <v>421</v>
      </c>
      <c r="C86" s="249">
        <v>7</v>
      </c>
    </row>
    <row r="87" spans="1:3" ht="18.600000000000001" customHeight="1" x14ac:dyDescent="0.3">
      <c r="A87" s="249">
        <v>15</v>
      </c>
      <c r="B87" s="149" t="s">
        <v>385</v>
      </c>
      <c r="C87" s="249">
        <v>6</v>
      </c>
    </row>
    <row r="88" spans="1:3" s="97" customFormat="1" ht="35.1" customHeight="1" x14ac:dyDescent="0.35">
      <c r="A88" s="368" t="s">
        <v>40</v>
      </c>
      <c r="B88" s="369"/>
      <c r="C88" s="370"/>
    </row>
    <row r="89" spans="1:3" ht="31.2" x14ac:dyDescent="0.3">
      <c r="A89" s="253">
        <v>1</v>
      </c>
      <c r="B89" s="149" t="s">
        <v>357</v>
      </c>
      <c r="C89" s="249">
        <v>663</v>
      </c>
    </row>
    <row r="90" spans="1:3" x14ac:dyDescent="0.3">
      <c r="A90" s="253">
        <v>2</v>
      </c>
      <c r="B90" s="149" t="s">
        <v>235</v>
      </c>
      <c r="C90" s="249">
        <v>137</v>
      </c>
    </row>
    <row r="91" spans="1:3" x14ac:dyDescent="0.3">
      <c r="A91" s="253">
        <v>3</v>
      </c>
      <c r="B91" s="149" t="s">
        <v>154</v>
      </c>
      <c r="C91" s="249">
        <v>71</v>
      </c>
    </row>
    <row r="92" spans="1:3" x14ac:dyDescent="0.3">
      <c r="A92" s="253">
        <v>4</v>
      </c>
      <c r="B92" s="149" t="s">
        <v>237</v>
      </c>
      <c r="C92" s="249">
        <v>26</v>
      </c>
    </row>
    <row r="93" spans="1:3" x14ac:dyDescent="0.3">
      <c r="A93" s="253">
        <v>5</v>
      </c>
      <c r="B93" s="149" t="s">
        <v>233</v>
      </c>
      <c r="C93" s="249">
        <v>23</v>
      </c>
    </row>
    <row r="94" spans="1:3" x14ac:dyDescent="0.3">
      <c r="A94" s="253">
        <v>6</v>
      </c>
      <c r="B94" s="149" t="s">
        <v>358</v>
      </c>
      <c r="C94" s="249">
        <v>18</v>
      </c>
    </row>
    <row r="95" spans="1:3" x14ac:dyDescent="0.3">
      <c r="A95" s="253">
        <v>7</v>
      </c>
      <c r="B95" s="149" t="s">
        <v>230</v>
      </c>
      <c r="C95" s="249">
        <v>14</v>
      </c>
    </row>
    <row r="96" spans="1:3" x14ac:dyDescent="0.3">
      <c r="A96" s="253">
        <v>8</v>
      </c>
      <c r="B96" s="149" t="s">
        <v>359</v>
      </c>
      <c r="C96" s="249">
        <v>9</v>
      </c>
    </row>
    <row r="97" spans="1:3" x14ac:dyDescent="0.3">
      <c r="A97" s="253">
        <v>9</v>
      </c>
      <c r="B97" s="149" t="s">
        <v>231</v>
      </c>
      <c r="C97" s="249">
        <v>9</v>
      </c>
    </row>
    <row r="98" spans="1:3" x14ac:dyDescent="0.3">
      <c r="A98" s="253">
        <v>10</v>
      </c>
      <c r="B98" s="149" t="s">
        <v>388</v>
      </c>
      <c r="C98" s="249">
        <v>7</v>
      </c>
    </row>
    <row r="99" spans="1:3" x14ac:dyDescent="0.3">
      <c r="A99" s="253">
        <v>11</v>
      </c>
      <c r="B99" s="149" t="s">
        <v>362</v>
      </c>
      <c r="C99" s="249">
        <v>6</v>
      </c>
    </row>
    <row r="100" spans="1:3" ht="31.2" x14ac:dyDescent="0.3">
      <c r="A100" s="253">
        <v>12</v>
      </c>
      <c r="B100" s="149" t="s">
        <v>360</v>
      </c>
      <c r="C100" s="249">
        <v>6</v>
      </c>
    </row>
    <row r="101" spans="1:3" x14ac:dyDescent="0.3">
      <c r="A101" s="253">
        <v>13</v>
      </c>
      <c r="B101" s="149" t="s">
        <v>560</v>
      </c>
      <c r="C101" s="249">
        <v>2</v>
      </c>
    </row>
    <row r="102" spans="1:3" x14ac:dyDescent="0.3">
      <c r="A102" s="253">
        <v>14</v>
      </c>
      <c r="B102" s="149" t="s">
        <v>239</v>
      </c>
      <c r="C102" s="249">
        <v>1</v>
      </c>
    </row>
    <row r="103" spans="1:3" x14ac:dyDescent="0.3">
      <c r="A103" s="253">
        <v>15</v>
      </c>
      <c r="B103" s="149" t="s">
        <v>363</v>
      </c>
      <c r="C103" s="249">
        <v>1</v>
      </c>
    </row>
    <row r="104" spans="1:3" s="97" customFormat="1" ht="35.1" customHeight="1" x14ac:dyDescent="0.35">
      <c r="A104" s="368" t="s">
        <v>41</v>
      </c>
      <c r="B104" s="369"/>
      <c r="C104" s="370"/>
    </row>
    <row r="105" spans="1:3" x14ac:dyDescent="0.3">
      <c r="A105" s="249">
        <v>1</v>
      </c>
      <c r="B105" s="105" t="s">
        <v>109</v>
      </c>
      <c r="C105" s="249">
        <v>53</v>
      </c>
    </row>
    <row r="106" spans="1:3" x14ac:dyDescent="0.3">
      <c r="A106" s="249">
        <v>2</v>
      </c>
      <c r="B106" s="105" t="s">
        <v>364</v>
      </c>
      <c r="C106" s="249">
        <v>42</v>
      </c>
    </row>
    <row r="107" spans="1:3" ht="31.2" x14ac:dyDescent="0.3">
      <c r="A107" s="249">
        <v>3</v>
      </c>
      <c r="B107" s="105" t="s">
        <v>255</v>
      </c>
      <c r="C107" s="249">
        <v>38</v>
      </c>
    </row>
    <row r="108" spans="1:3" x14ac:dyDescent="0.3">
      <c r="A108" s="249">
        <v>4</v>
      </c>
      <c r="B108" s="105" t="s">
        <v>106</v>
      </c>
      <c r="C108" s="249">
        <v>22</v>
      </c>
    </row>
    <row r="109" spans="1:3" x14ac:dyDescent="0.3">
      <c r="A109" s="249">
        <v>5</v>
      </c>
      <c r="B109" s="105" t="s">
        <v>126</v>
      </c>
      <c r="C109" s="249">
        <v>21</v>
      </c>
    </row>
    <row r="110" spans="1:3" ht="31.2" x14ac:dyDescent="0.3">
      <c r="A110" s="249">
        <v>6</v>
      </c>
      <c r="B110" s="105" t="s">
        <v>114</v>
      </c>
      <c r="C110" s="249">
        <v>19</v>
      </c>
    </row>
    <row r="111" spans="1:3" x14ac:dyDescent="0.3">
      <c r="A111" s="249">
        <v>7</v>
      </c>
      <c r="B111" s="105" t="s">
        <v>240</v>
      </c>
      <c r="C111" s="249">
        <v>18</v>
      </c>
    </row>
    <row r="112" spans="1:3" x14ac:dyDescent="0.3">
      <c r="A112" s="249">
        <v>8</v>
      </c>
      <c r="B112" s="105" t="s">
        <v>264</v>
      </c>
      <c r="C112" s="249">
        <v>18</v>
      </c>
    </row>
    <row r="113" spans="1:3" x14ac:dyDescent="0.3">
      <c r="A113" s="249">
        <v>9</v>
      </c>
      <c r="B113" s="105" t="s">
        <v>365</v>
      </c>
      <c r="C113" s="249">
        <v>16</v>
      </c>
    </row>
    <row r="114" spans="1:3" x14ac:dyDescent="0.3">
      <c r="A114" s="249">
        <v>10</v>
      </c>
      <c r="B114" s="105" t="s">
        <v>123</v>
      </c>
      <c r="C114" s="249">
        <v>10</v>
      </c>
    </row>
    <row r="115" spans="1:3" x14ac:dyDescent="0.3">
      <c r="A115" s="249">
        <v>11</v>
      </c>
      <c r="B115" s="105" t="s">
        <v>254</v>
      </c>
      <c r="C115" s="249">
        <v>9</v>
      </c>
    </row>
    <row r="116" spans="1:3" x14ac:dyDescent="0.3">
      <c r="A116" s="249">
        <v>12</v>
      </c>
      <c r="B116" s="105" t="s">
        <v>390</v>
      </c>
      <c r="C116" s="249">
        <v>7</v>
      </c>
    </row>
    <row r="117" spans="1:3" x14ac:dyDescent="0.3">
      <c r="A117" s="249">
        <v>13</v>
      </c>
      <c r="B117" s="105" t="s">
        <v>130</v>
      </c>
      <c r="C117" s="249">
        <v>7</v>
      </c>
    </row>
    <row r="118" spans="1:3" x14ac:dyDescent="0.3">
      <c r="A118" s="249">
        <v>14</v>
      </c>
      <c r="B118" s="105" t="s">
        <v>263</v>
      </c>
      <c r="C118" s="249">
        <v>6</v>
      </c>
    </row>
    <row r="119" spans="1:3" ht="31.2" x14ac:dyDescent="0.3">
      <c r="A119" s="249">
        <v>15</v>
      </c>
      <c r="B119" s="105" t="s">
        <v>424</v>
      </c>
      <c r="C119" s="249">
        <v>6</v>
      </c>
    </row>
    <row r="120" spans="1:3" s="97" customFormat="1" ht="61.5" customHeight="1" x14ac:dyDescent="0.35">
      <c r="A120" s="368" t="s">
        <v>42</v>
      </c>
      <c r="B120" s="369"/>
      <c r="C120" s="370"/>
    </row>
    <row r="121" spans="1:3" ht="31.2" x14ac:dyDescent="0.3">
      <c r="A121" s="249">
        <v>1</v>
      </c>
      <c r="B121" s="105" t="s">
        <v>367</v>
      </c>
      <c r="C121" s="249">
        <v>831</v>
      </c>
    </row>
    <row r="122" spans="1:3" x14ac:dyDescent="0.3">
      <c r="A122" s="249">
        <v>2</v>
      </c>
      <c r="B122" s="105" t="s">
        <v>96</v>
      </c>
      <c r="C122" s="249">
        <v>363</v>
      </c>
    </row>
    <row r="123" spans="1:3" ht="18" customHeight="1" x14ac:dyDescent="0.3">
      <c r="A123" s="249">
        <v>3</v>
      </c>
      <c r="B123" s="105" t="s">
        <v>107</v>
      </c>
      <c r="C123" s="249">
        <v>214</v>
      </c>
    </row>
    <row r="124" spans="1:3" ht="18" customHeight="1" x14ac:dyDescent="0.3">
      <c r="A124" s="249">
        <v>4</v>
      </c>
      <c r="B124" s="105" t="s">
        <v>283</v>
      </c>
      <c r="C124" s="249">
        <v>162</v>
      </c>
    </row>
    <row r="125" spans="1:3" ht="18" customHeight="1" x14ac:dyDescent="0.3">
      <c r="A125" s="249">
        <v>5</v>
      </c>
      <c r="B125" s="105" t="s">
        <v>368</v>
      </c>
      <c r="C125" s="249">
        <v>45</v>
      </c>
    </row>
    <row r="126" spans="1:3" ht="18" customHeight="1" x14ac:dyDescent="0.3">
      <c r="A126" s="249">
        <v>6</v>
      </c>
      <c r="B126" s="105" t="s">
        <v>369</v>
      </c>
      <c r="C126" s="249">
        <v>35</v>
      </c>
    </row>
    <row r="127" spans="1:3" ht="18" customHeight="1" x14ac:dyDescent="0.3">
      <c r="A127" s="249">
        <v>7</v>
      </c>
      <c r="B127" s="105" t="s">
        <v>124</v>
      </c>
      <c r="C127" s="249">
        <v>16</v>
      </c>
    </row>
    <row r="128" spans="1:3" ht="18" customHeight="1" x14ac:dyDescent="0.3">
      <c r="A128" s="249">
        <v>8</v>
      </c>
      <c r="B128" s="105" t="s">
        <v>371</v>
      </c>
      <c r="C128" s="249">
        <v>15</v>
      </c>
    </row>
    <row r="129" spans="1:3" ht="18" customHeight="1" x14ac:dyDescent="0.3">
      <c r="A129" s="249">
        <v>9</v>
      </c>
      <c r="B129" s="105" t="s">
        <v>242</v>
      </c>
      <c r="C129" s="249">
        <v>12</v>
      </c>
    </row>
    <row r="130" spans="1:3" ht="18" customHeight="1" x14ac:dyDescent="0.3">
      <c r="A130" s="249">
        <v>10</v>
      </c>
      <c r="B130" s="105" t="s">
        <v>370</v>
      </c>
      <c r="C130" s="249">
        <v>11</v>
      </c>
    </row>
    <row r="131" spans="1:3" ht="18" customHeight="1" x14ac:dyDescent="0.3">
      <c r="A131" s="249">
        <v>11</v>
      </c>
      <c r="B131" s="105" t="s">
        <v>156</v>
      </c>
      <c r="C131" s="249">
        <v>9</v>
      </c>
    </row>
    <row r="132" spans="1:3" ht="18" customHeight="1" x14ac:dyDescent="0.3">
      <c r="A132" s="249">
        <v>12</v>
      </c>
      <c r="B132" s="105" t="s">
        <v>269</v>
      </c>
      <c r="C132" s="249">
        <v>9</v>
      </c>
    </row>
    <row r="133" spans="1:3" ht="18" customHeight="1" x14ac:dyDescent="0.3">
      <c r="A133" s="249">
        <v>13</v>
      </c>
      <c r="B133" s="105" t="s">
        <v>422</v>
      </c>
      <c r="C133" s="249">
        <v>8</v>
      </c>
    </row>
    <row r="134" spans="1:3" ht="17.25" customHeight="1" x14ac:dyDescent="0.3">
      <c r="A134" s="249">
        <v>14</v>
      </c>
      <c r="B134" s="105" t="s">
        <v>391</v>
      </c>
      <c r="C134" s="249">
        <v>8</v>
      </c>
    </row>
    <row r="135" spans="1:3" ht="18" customHeight="1" x14ac:dyDescent="0.3">
      <c r="A135" s="249">
        <v>15</v>
      </c>
      <c r="B135" s="105" t="s">
        <v>256</v>
      </c>
      <c r="C135" s="249">
        <v>7</v>
      </c>
    </row>
    <row r="136" spans="1:3" s="97" customFormat="1" ht="35.1" customHeight="1" x14ac:dyDescent="0.35">
      <c r="A136" s="368" t="s">
        <v>158</v>
      </c>
      <c r="B136" s="369"/>
      <c r="C136" s="370"/>
    </row>
    <row r="137" spans="1:3" ht="19.350000000000001" customHeight="1" x14ac:dyDescent="0.3">
      <c r="A137" s="249">
        <v>1</v>
      </c>
      <c r="B137" s="105" t="s">
        <v>97</v>
      </c>
      <c r="C137" s="249">
        <v>336</v>
      </c>
    </row>
    <row r="138" spans="1:3" ht="19.350000000000001" customHeight="1" x14ac:dyDescent="0.3">
      <c r="A138" s="249">
        <v>2</v>
      </c>
      <c r="B138" s="105" t="s">
        <v>101</v>
      </c>
      <c r="C138" s="249">
        <v>104</v>
      </c>
    </row>
    <row r="139" spans="1:3" ht="19.350000000000001" customHeight="1" x14ac:dyDescent="0.3">
      <c r="A139" s="249">
        <v>3</v>
      </c>
      <c r="B139" s="105" t="s">
        <v>128</v>
      </c>
      <c r="C139" s="249">
        <v>94</v>
      </c>
    </row>
    <row r="140" spans="1:3" ht="19.350000000000001" customHeight="1" x14ac:dyDescent="0.3">
      <c r="A140" s="249">
        <v>4</v>
      </c>
      <c r="B140" s="105" t="s">
        <v>110</v>
      </c>
      <c r="C140" s="249">
        <v>59</v>
      </c>
    </row>
    <row r="141" spans="1:3" ht="19.350000000000001" customHeight="1" x14ac:dyDescent="0.3">
      <c r="A141" s="249">
        <v>5</v>
      </c>
      <c r="B141" s="105" t="s">
        <v>113</v>
      </c>
      <c r="C141" s="249">
        <v>37</v>
      </c>
    </row>
    <row r="142" spans="1:3" ht="19.350000000000001" customHeight="1" x14ac:dyDescent="0.3">
      <c r="A142" s="249">
        <v>6</v>
      </c>
      <c r="B142" s="105" t="s">
        <v>117</v>
      </c>
      <c r="C142" s="249">
        <v>37</v>
      </c>
    </row>
    <row r="143" spans="1:3" ht="19.350000000000001" customHeight="1" x14ac:dyDescent="0.3">
      <c r="A143" s="249">
        <v>7</v>
      </c>
      <c r="B143" s="105" t="s">
        <v>112</v>
      </c>
      <c r="C143" s="249">
        <v>35</v>
      </c>
    </row>
    <row r="144" spans="1:3" ht="19.350000000000001" customHeight="1" x14ac:dyDescent="0.3">
      <c r="A144" s="249">
        <v>8</v>
      </c>
      <c r="B144" s="105" t="s">
        <v>122</v>
      </c>
      <c r="C144" s="249">
        <v>30</v>
      </c>
    </row>
    <row r="145" spans="1:3" ht="19.350000000000001" customHeight="1" x14ac:dyDescent="0.3">
      <c r="A145" s="249">
        <v>9</v>
      </c>
      <c r="B145" s="105" t="s">
        <v>127</v>
      </c>
      <c r="C145" s="249">
        <v>24</v>
      </c>
    </row>
    <row r="146" spans="1:3" ht="19.350000000000001" customHeight="1" x14ac:dyDescent="0.3">
      <c r="A146" s="249">
        <v>10</v>
      </c>
      <c r="B146" s="105" t="s">
        <v>108</v>
      </c>
      <c r="C146" s="249">
        <v>24</v>
      </c>
    </row>
    <row r="147" spans="1:3" ht="19.350000000000001" customHeight="1" x14ac:dyDescent="0.3">
      <c r="A147" s="249">
        <v>11</v>
      </c>
      <c r="B147" s="105" t="s">
        <v>131</v>
      </c>
      <c r="C147" s="249">
        <v>12</v>
      </c>
    </row>
    <row r="148" spans="1:3" ht="19.350000000000001" customHeight="1" x14ac:dyDescent="0.3">
      <c r="A148" s="249">
        <v>12</v>
      </c>
      <c r="B148" s="105" t="s">
        <v>244</v>
      </c>
      <c r="C148" s="249">
        <v>9</v>
      </c>
    </row>
    <row r="149" spans="1:3" ht="19.350000000000001" customHeight="1" x14ac:dyDescent="0.3">
      <c r="A149" s="249">
        <v>13</v>
      </c>
      <c r="B149" s="105" t="s">
        <v>272</v>
      </c>
      <c r="C149" s="249">
        <v>6</v>
      </c>
    </row>
    <row r="150" spans="1:3" ht="19.350000000000001" customHeight="1" x14ac:dyDescent="0.3">
      <c r="A150" s="249">
        <v>14</v>
      </c>
      <c r="B150" s="105" t="s">
        <v>258</v>
      </c>
      <c r="C150" s="249">
        <v>6</v>
      </c>
    </row>
    <row r="151" spans="1:3" ht="19.350000000000001" customHeight="1" x14ac:dyDescent="0.3">
      <c r="A151" s="249">
        <v>15</v>
      </c>
      <c r="B151" s="105" t="s">
        <v>282</v>
      </c>
      <c r="C151" s="249">
        <v>5</v>
      </c>
    </row>
  </sheetData>
  <mergeCells count="15">
    <mergeCell ref="A104:C104"/>
    <mergeCell ref="A120:C120"/>
    <mergeCell ref="A136:C136"/>
    <mergeCell ref="A8:C8"/>
    <mergeCell ref="A24:C24"/>
    <mergeCell ref="A40:C40"/>
    <mergeCell ref="A56:C56"/>
    <mergeCell ref="A72:C72"/>
    <mergeCell ref="A88:C88"/>
    <mergeCell ref="A1:C1"/>
    <mergeCell ref="A2:C2"/>
    <mergeCell ref="A3:C3"/>
    <mergeCell ref="A5:A7"/>
    <mergeCell ref="B5:B7"/>
    <mergeCell ref="C5:C7"/>
  </mergeCells>
  <phoneticPr fontId="58" type="noConversion"/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9" max="16383" man="1"/>
    <brk id="71" max="7" man="1"/>
    <brk id="103" max="7" man="1"/>
    <brk id="135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H161"/>
  <sheetViews>
    <sheetView view="pageBreakPreview" topLeftCell="A19" zoomScale="90" zoomScaleSheetLayoutView="90" workbookViewId="0">
      <selection activeCell="A6" sqref="A6:IV55"/>
    </sheetView>
  </sheetViews>
  <sheetFormatPr defaultColWidth="9.109375" defaultRowHeight="15.6" x14ac:dyDescent="0.3"/>
  <cols>
    <col min="1" max="1" width="3.109375" style="90" customWidth="1"/>
    <col min="2" max="2" width="42" style="95" customWidth="1"/>
    <col min="3" max="3" width="22.109375" style="91" customWidth="1"/>
    <col min="4" max="4" width="26.44140625" style="91" customWidth="1"/>
    <col min="5" max="8" width="7.88671875" style="91" customWidth="1"/>
    <col min="9" max="16384" width="9.109375" style="91"/>
  </cols>
  <sheetData>
    <row r="1" spans="1:8" ht="20.399999999999999" x14ac:dyDescent="0.3">
      <c r="B1" s="340" t="s">
        <v>212</v>
      </c>
      <c r="C1" s="340"/>
      <c r="D1" s="340"/>
      <c r="E1" s="250"/>
      <c r="F1" s="250"/>
      <c r="G1" s="250"/>
      <c r="H1" s="250"/>
    </row>
    <row r="2" spans="1:8" ht="20.399999999999999" x14ac:dyDescent="0.3">
      <c r="B2" s="340" t="s">
        <v>553</v>
      </c>
      <c r="C2" s="340"/>
      <c r="D2" s="340"/>
      <c r="E2" s="250"/>
      <c r="F2" s="250"/>
      <c r="G2" s="250"/>
      <c r="H2" s="250"/>
    </row>
    <row r="3" spans="1:8" ht="20.25" customHeight="1" x14ac:dyDescent="0.3">
      <c r="B3" s="340" t="s">
        <v>89</v>
      </c>
      <c r="C3" s="340"/>
      <c r="D3" s="340"/>
      <c r="E3" s="250"/>
      <c r="F3" s="250"/>
      <c r="G3" s="250"/>
      <c r="H3" s="250"/>
    </row>
    <row r="5" spans="1:8" s="92" customFormat="1" ht="66" customHeight="1" x14ac:dyDescent="0.3">
      <c r="A5" s="208"/>
      <c r="B5" s="251" t="s">
        <v>90</v>
      </c>
      <c r="C5" s="252" t="s">
        <v>208</v>
      </c>
      <c r="D5" s="254" t="s">
        <v>209</v>
      </c>
      <c r="E5" s="223"/>
      <c r="F5" s="223"/>
      <c r="G5" s="223"/>
      <c r="H5" s="223"/>
    </row>
    <row r="6" spans="1:8" ht="31.2" x14ac:dyDescent="0.3">
      <c r="A6" s="93">
        <v>1</v>
      </c>
      <c r="B6" s="267" t="s">
        <v>357</v>
      </c>
      <c r="C6" s="137">
        <v>242</v>
      </c>
      <c r="D6" s="272">
        <v>36.5</v>
      </c>
      <c r="E6" s="224"/>
      <c r="F6" s="224"/>
      <c r="G6" s="224"/>
      <c r="H6" s="224"/>
    </row>
    <row r="7" spans="1:8" x14ac:dyDescent="0.3">
      <c r="A7" s="93">
        <v>2</v>
      </c>
      <c r="B7" s="267" t="s">
        <v>97</v>
      </c>
      <c r="C7" s="137">
        <v>158</v>
      </c>
      <c r="D7" s="272">
        <v>47</v>
      </c>
      <c r="E7" s="224"/>
      <c r="F7" s="224"/>
      <c r="G7" s="224"/>
      <c r="H7" s="224"/>
    </row>
    <row r="8" spans="1:8" x14ac:dyDescent="0.3">
      <c r="A8" s="93">
        <v>3</v>
      </c>
      <c r="B8" s="267" t="s">
        <v>98</v>
      </c>
      <c r="C8" s="137">
        <v>146</v>
      </c>
      <c r="D8" s="272">
        <v>94.2</v>
      </c>
      <c r="E8" s="224"/>
      <c r="F8" s="224"/>
      <c r="G8" s="224"/>
      <c r="H8" s="224"/>
    </row>
    <row r="9" spans="1:8" s="94" customFormat="1" x14ac:dyDescent="0.3">
      <c r="A9" s="93">
        <v>4</v>
      </c>
      <c r="B9" s="267" t="s">
        <v>103</v>
      </c>
      <c r="C9" s="137">
        <v>113</v>
      </c>
      <c r="D9" s="272">
        <v>95.8</v>
      </c>
      <c r="E9" s="224"/>
      <c r="F9" s="224"/>
      <c r="G9" s="224"/>
      <c r="H9" s="224"/>
    </row>
    <row r="10" spans="1:8" s="94" customFormat="1" x14ac:dyDescent="0.3">
      <c r="A10" s="93">
        <v>5</v>
      </c>
      <c r="B10" s="267" t="s">
        <v>100</v>
      </c>
      <c r="C10" s="137">
        <v>104</v>
      </c>
      <c r="D10" s="272">
        <v>92.9</v>
      </c>
      <c r="E10" s="224"/>
      <c r="F10" s="224"/>
      <c r="G10" s="224"/>
      <c r="H10" s="224"/>
    </row>
    <row r="11" spans="1:8" s="94" customFormat="1" x14ac:dyDescent="0.3">
      <c r="A11" s="93">
        <v>6</v>
      </c>
      <c r="B11" s="267" t="s">
        <v>101</v>
      </c>
      <c r="C11" s="137">
        <v>102</v>
      </c>
      <c r="D11" s="272">
        <v>98.1</v>
      </c>
      <c r="E11" s="224"/>
      <c r="F11" s="224"/>
      <c r="G11" s="224"/>
      <c r="H11" s="224"/>
    </row>
    <row r="12" spans="1:8" s="94" customFormat="1" x14ac:dyDescent="0.3">
      <c r="A12" s="93">
        <v>7</v>
      </c>
      <c r="B12" s="267" t="s">
        <v>235</v>
      </c>
      <c r="C12" s="137">
        <v>76</v>
      </c>
      <c r="D12" s="272">
        <v>55.5</v>
      </c>
      <c r="E12" s="224"/>
      <c r="F12" s="224"/>
      <c r="G12" s="224"/>
      <c r="H12" s="224"/>
    </row>
    <row r="13" spans="1:8" s="94" customFormat="1" x14ac:dyDescent="0.3">
      <c r="A13" s="93">
        <v>8</v>
      </c>
      <c r="B13" s="267" t="s">
        <v>353</v>
      </c>
      <c r="C13" s="137">
        <v>65</v>
      </c>
      <c r="D13" s="272">
        <v>89</v>
      </c>
      <c r="E13" s="224"/>
      <c r="F13" s="224"/>
      <c r="G13" s="224"/>
      <c r="H13" s="224"/>
    </row>
    <row r="14" spans="1:8" s="94" customFormat="1" x14ac:dyDescent="0.3">
      <c r="A14" s="93">
        <v>9</v>
      </c>
      <c r="B14" s="267" t="s">
        <v>104</v>
      </c>
      <c r="C14" s="137">
        <v>55</v>
      </c>
      <c r="D14" s="272">
        <v>88.7</v>
      </c>
      <c r="E14" s="224"/>
      <c r="F14" s="224"/>
      <c r="G14" s="224"/>
      <c r="H14" s="224"/>
    </row>
    <row r="15" spans="1:8" s="94" customFormat="1" x14ac:dyDescent="0.3">
      <c r="A15" s="93">
        <v>10</v>
      </c>
      <c r="B15" s="267" t="s">
        <v>128</v>
      </c>
      <c r="C15" s="137">
        <v>51</v>
      </c>
      <c r="D15" s="272">
        <v>54.3</v>
      </c>
      <c r="E15" s="224"/>
      <c r="F15" s="224"/>
      <c r="G15" s="224"/>
      <c r="H15" s="224"/>
    </row>
    <row r="16" spans="1:8" s="94" customFormat="1" x14ac:dyDescent="0.3">
      <c r="A16" s="93">
        <v>11</v>
      </c>
      <c r="B16" s="267" t="s">
        <v>111</v>
      </c>
      <c r="C16" s="137">
        <v>51</v>
      </c>
      <c r="D16" s="272">
        <v>89.5</v>
      </c>
      <c r="E16" s="224"/>
      <c r="F16" s="224"/>
      <c r="G16" s="224"/>
      <c r="H16" s="224"/>
    </row>
    <row r="17" spans="1:8" s="94" customFormat="1" x14ac:dyDescent="0.3">
      <c r="A17" s="93">
        <v>12</v>
      </c>
      <c r="B17" s="267" t="s">
        <v>343</v>
      </c>
      <c r="C17" s="137">
        <v>46</v>
      </c>
      <c r="D17" s="272">
        <v>97.9</v>
      </c>
      <c r="E17" s="224"/>
      <c r="F17" s="224"/>
      <c r="G17" s="224"/>
      <c r="H17" s="224"/>
    </row>
    <row r="18" spans="1:8" s="94" customFormat="1" ht="31.2" x14ac:dyDescent="0.3">
      <c r="A18" s="93">
        <v>13</v>
      </c>
      <c r="B18" s="267" t="s">
        <v>338</v>
      </c>
      <c r="C18" s="137">
        <v>40</v>
      </c>
      <c r="D18" s="272">
        <v>80</v>
      </c>
      <c r="E18" s="224"/>
      <c r="F18" s="224"/>
      <c r="G18" s="224"/>
      <c r="H18" s="224"/>
    </row>
    <row r="19" spans="1:8" s="94" customFormat="1" x14ac:dyDescent="0.3">
      <c r="A19" s="93">
        <v>14</v>
      </c>
      <c r="B19" s="267" t="s">
        <v>113</v>
      </c>
      <c r="C19" s="137">
        <v>35</v>
      </c>
      <c r="D19" s="272">
        <v>94.6</v>
      </c>
      <c r="E19" s="224"/>
      <c r="F19" s="224"/>
      <c r="G19" s="224"/>
      <c r="H19" s="224"/>
    </row>
    <row r="20" spans="1:8" s="94" customFormat="1" ht="78" x14ac:dyDescent="0.3">
      <c r="A20" s="93">
        <v>15</v>
      </c>
      <c r="B20" s="267" t="s">
        <v>354</v>
      </c>
      <c r="C20" s="137">
        <v>35</v>
      </c>
      <c r="D20" s="272">
        <v>100</v>
      </c>
      <c r="E20" s="224"/>
      <c r="F20" s="224"/>
      <c r="G20" s="224"/>
      <c r="H20" s="224"/>
    </row>
    <row r="21" spans="1:8" s="94" customFormat="1" x14ac:dyDescent="0.3">
      <c r="A21" s="93">
        <v>16</v>
      </c>
      <c r="B21" s="267" t="s">
        <v>129</v>
      </c>
      <c r="C21" s="137">
        <v>34</v>
      </c>
      <c r="D21" s="272">
        <v>91.9</v>
      </c>
      <c r="E21" s="224"/>
      <c r="F21" s="224"/>
      <c r="G21" s="224"/>
      <c r="H21" s="224"/>
    </row>
    <row r="22" spans="1:8" s="94" customFormat="1" x14ac:dyDescent="0.3">
      <c r="A22" s="93">
        <v>17</v>
      </c>
      <c r="B22" s="267" t="s">
        <v>121</v>
      </c>
      <c r="C22" s="137">
        <v>30</v>
      </c>
      <c r="D22" s="272">
        <v>90.9</v>
      </c>
      <c r="E22" s="224"/>
      <c r="F22" s="224"/>
      <c r="G22" s="224"/>
      <c r="H22" s="224"/>
    </row>
    <row r="23" spans="1:8" s="94" customFormat="1" x14ac:dyDescent="0.3">
      <c r="A23" s="93">
        <v>18</v>
      </c>
      <c r="B23" s="267" t="s">
        <v>117</v>
      </c>
      <c r="C23" s="137">
        <v>29</v>
      </c>
      <c r="D23" s="272">
        <v>78.400000000000006</v>
      </c>
      <c r="E23" s="224"/>
      <c r="F23" s="224"/>
      <c r="G23" s="224"/>
      <c r="H23" s="224"/>
    </row>
    <row r="24" spans="1:8" s="94" customFormat="1" x14ac:dyDescent="0.3">
      <c r="A24" s="93">
        <v>19</v>
      </c>
      <c r="B24" s="267" t="s">
        <v>122</v>
      </c>
      <c r="C24" s="137">
        <v>29</v>
      </c>
      <c r="D24" s="272">
        <v>96.7</v>
      </c>
      <c r="E24" s="224"/>
      <c r="F24" s="224"/>
      <c r="G24" s="224"/>
      <c r="H24" s="224"/>
    </row>
    <row r="25" spans="1:8" s="94" customFormat="1" x14ac:dyDescent="0.3">
      <c r="A25" s="93">
        <v>20</v>
      </c>
      <c r="B25" s="267" t="s">
        <v>154</v>
      </c>
      <c r="C25" s="137">
        <v>27</v>
      </c>
      <c r="D25" s="272">
        <v>38</v>
      </c>
      <c r="E25" s="224"/>
      <c r="F25" s="224"/>
      <c r="G25" s="224"/>
      <c r="H25" s="224"/>
    </row>
    <row r="26" spans="1:8" s="94" customFormat="1" x14ac:dyDescent="0.3">
      <c r="A26" s="93">
        <v>21</v>
      </c>
      <c r="B26" s="267" t="s">
        <v>136</v>
      </c>
      <c r="C26" s="137">
        <v>27</v>
      </c>
      <c r="D26" s="272">
        <v>96.4</v>
      </c>
      <c r="E26" s="224"/>
      <c r="F26" s="224"/>
      <c r="G26" s="224"/>
      <c r="H26" s="224"/>
    </row>
    <row r="27" spans="1:8" s="94" customFormat="1" x14ac:dyDescent="0.3">
      <c r="A27" s="93">
        <v>22</v>
      </c>
      <c r="B27" s="267" t="s">
        <v>169</v>
      </c>
      <c r="C27" s="137">
        <v>26</v>
      </c>
      <c r="D27" s="272">
        <v>100</v>
      </c>
      <c r="E27" s="224"/>
      <c r="F27" s="224"/>
      <c r="G27" s="224"/>
      <c r="H27" s="224"/>
    </row>
    <row r="28" spans="1:8" s="94" customFormat="1" x14ac:dyDescent="0.3">
      <c r="A28" s="93">
        <v>23</v>
      </c>
      <c r="B28" s="267" t="s">
        <v>350</v>
      </c>
      <c r="C28" s="137">
        <v>23</v>
      </c>
      <c r="D28" s="272">
        <v>82.1</v>
      </c>
      <c r="E28" s="224"/>
      <c r="F28" s="224"/>
      <c r="G28" s="224"/>
      <c r="H28" s="224"/>
    </row>
    <row r="29" spans="1:8" s="94" customFormat="1" x14ac:dyDescent="0.3">
      <c r="A29" s="93">
        <v>24</v>
      </c>
      <c r="B29" s="267" t="s">
        <v>349</v>
      </c>
      <c r="C29" s="137">
        <v>20</v>
      </c>
      <c r="D29" s="272">
        <v>83.3</v>
      </c>
      <c r="E29" s="224"/>
      <c r="F29" s="224"/>
      <c r="G29" s="224"/>
      <c r="H29" s="224"/>
    </row>
    <row r="30" spans="1:8" s="94" customFormat="1" x14ac:dyDescent="0.3">
      <c r="A30" s="93">
        <v>25</v>
      </c>
      <c r="B30" s="267" t="s">
        <v>106</v>
      </c>
      <c r="C30" s="137">
        <v>20</v>
      </c>
      <c r="D30" s="272">
        <v>90.9</v>
      </c>
      <c r="E30" s="224"/>
      <c r="F30" s="224"/>
      <c r="G30" s="224"/>
      <c r="H30" s="224"/>
    </row>
    <row r="31" spans="1:8" s="94" customFormat="1" x14ac:dyDescent="0.3">
      <c r="A31" s="93">
        <v>26</v>
      </c>
      <c r="B31" s="267" t="s">
        <v>112</v>
      </c>
      <c r="C31" s="137">
        <v>18</v>
      </c>
      <c r="D31" s="272">
        <v>51.4</v>
      </c>
      <c r="E31" s="224"/>
      <c r="F31" s="224"/>
      <c r="G31" s="224"/>
      <c r="H31" s="224"/>
    </row>
    <row r="32" spans="1:8" s="94" customFormat="1" x14ac:dyDescent="0.3">
      <c r="A32" s="93">
        <v>27</v>
      </c>
      <c r="B32" s="267" t="s">
        <v>125</v>
      </c>
      <c r="C32" s="137">
        <v>17</v>
      </c>
      <c r="D32" s="272">
        <v>77.3</v>
      </c>
      <c r="E32" s="224"/>
      <c r="F32" s="224"/>
      <c r="G32" s="224"/>
      <c r="H32" s="224"/>
    </row>
    <row r="33" spans="1:8" s="94" customFormat="1" x14ac:dyDescent="0.3">
      <c r="A33" s="93">
        <v>28</v>
      </c>
      <c r="B33" s="267" t="s">
        <v>146</v>
      </c>
      <c r="C33" s="137">
        <v>17</v>
      </c>
      <c r="D33" s="272">
        <v>89.5</v>
      </c>
      <c r="E33" s="224"/>
      <c r="F33" s="224"/>
      <c r="G33" s="224"/>
      <c r="H33" s="224"/>
    </row>
    <row r="34" spans="1:8" s="94" customFormat="1" x14ac:dyDescent="0.3">
      <c r="A34" s="93">
        <v>29</v>
      </c>
      <c r="B34" s="267" t="s">
        <v>264</v>
      </c>
      <c r="C34" s="137">
        <v>16</v>
      </c>
      <c r="D34" s="272">
        <v>88.9</v>
      </c>
      <c r="E34" s="224"/>
      <c r="F34" s="224"/>
      <c r="G34" s="224"/>
      <c r="H34" s="224"/>
    </row>
    <row r="35" spans="1:8" s="94" customFormat="1" x14ac:dyDescent="0.3">
      <c r="A35" s="93">
        <v>30</v>
      </c>
      <c r="B35" s="267" t="s">
        <v>148</v>
      </c>
      <c r="C35" s="137">
        <v>16</v>
      </c>
      <c r="D35" s="272">
        <v>100</v>
      </c>
      <c r="E35" s="224"/>
      <c r="F35" s="224"/>
      <c r="G35" s="224"/>
      <c r="H35" s="224"/>
    </row>
    <row r="36" spans="1:8" s="94" customFormat="1" x14ac:dyDescent="0.3">
      <c r="A36" s="93">
        <v>31</v>
      </c>
      <c r="B36" s="267" t="s">
        <v>233</v>
      </c>
      <c r="C36" s="137">
        <v>15</v>
      </c>
      <c r="D36" s="272">
        <v>65.2</v>
      </c>
      <c r="E36" s="224"/>
      <c r="F36" s="224"/>
      <c r="G36" s="224"/>
      <c r="H36" s="224"/>
    </row>
    <row r="37" spans="1:8" s="94" customFormat="1" ht="31.2" x14ac:dyDescent="0.3">
      <c r="A37" s="93">
        <v>32</v>
      </c>
      <c r="B37" s="267" t="s">
        <v>339</v>
      </c>
      <c r="C37" s="137">
        <v>15</v>
      </c>
      <c r="D37" s="272">
        <v>100</v>
      </c>
      <c r="E37" s="224"/>
      <c r="F37" s="224"/>
      <c r="G37" s="224"/>
      <c r="H37" s="224"/>
    </row>
    <row r="38" spans="1:8" s="94" customFormat="1" x14ac:dyDescent="0.3">
      <c r="A38" s="93">
        <v>33</v>
      </c>
      <c r="B38" s="267" t="s">
        <v>127</v>
      </c>
      <c r="C38" s="137">
        <v>14</v>
      </c>
      <c r="D38" s="272">
        <v>58.3</v>
      </c>
      <c r="E38" s="224"/>
      <c r="F38" s="224"/>
      <c r="G38" s="224"/>
      <c r="H38" s="224"/>
    </row>
    <row r="39" spans="1:8" s="94" customFormat="1" x14ac:dyDescent="0.3">
      <c r="A39" s="93">
        <v>34</v>
      </c>
      <c r="B39" s="267" t="s">
        <v>151</v>
      </c>
      <c r="C39" s="137">
        <v>14</v>
      </c>
      <c r="D39" s="272">
        <v>82.4</v>
      </c>
      <c r="E39" s="224"/>
      <c r="F39" s="224"/>
      <c r="G39" s="224"/>
      <c r="H39" s="224"/>
    </row>
    <row r="40" spans="1:8" s="94" customFormat="1" x14ac:dyDescent="0.3">
      <c r="A40" s="93">
        <v>35</v>
      </c>
      <c r="B40" s="267" t="s">
        <v>118</v>
      </c>
      <c r="C40" s="137">
        <v>14</v>
      </c>
      <c r="D40" s="272">
        <v>93.3</v>
      </c>
      <c r="E40" s="224"/>
      <c r="F40" s="224"/>
      <c r="G40" s="224"/>
      <c r="H40" s="224"/>
    </row>
    <row r="41" spans="1:8" s="94" customFormat="1" x14ac:dyDescent="0.3">
      <c r="A41" s="93">
        <v>36</v>
      </c>
      <c r="B41" s="267" t="s">
        <v>115</v>
      </c>
      <c r="C41" s="137">
        <v>14</v>
      </c>
      <c r="D41" s="272">
        <v>100</v>
      </c>
      <c r="E41" s="224"/>
      <c r="F41" s="224"/>
      <c r="G41" s="224"/>
      <c r="H41" s="224"/>
    </row>
    <row r="42" spans="1:8" x14ac:dyDescent="0.3">
      <c r="A42" s="93">
        <v>37</v>
      </c>
      <c r="B42" s="268" t="s">
        <v>120</v>
      </c>
      <c r="C42" s="269">
        <v>13</v>
      </c>
      <c r="D42" s="273">
        <v>100</v>
      </c>
      <c r="E42" s="225"/>
      <c r="F42" s="225"/>
      <c r="G42" s="225"/>
      <c r="H42" s="225"/>
    </row>
    <row r="43" spans="1:8" x14ac:dyDescent="0.3">
      <c r="A43" s="93">
        <v>38</v>
      </c>
      <c r="B43" s="270" t="s">
        <v>119</v>
      </c>
      <c r="C43" s="269">
        <v>13</v>
      </c>
      <c r="D43" s="273">
        <v>100</v>
      </c>
      <c r="E43" s="225"/>
      <c r="F43" s="225"/>
      <c r="G43" s="225"/>
      <c r="H43" s="225"/>
    </row>
    <row r="44" spans="1:8" x14ac:dyDescent="0.3">
      <c r="A44" s="93">
        <v>39</v>
      </c>
      <c r="B44" s="267" t="s">
        <v>110</v>
      </c>
      <c r="C44" s="269">
        <v>12</v>
      </c>
      <c r="D44" s="273">
        <v>20.3</v>
      </c>
      <c r="E44" s="225"/>
      <c r="F44" s="225"/>
      <c r="G44" s="225"/>
      <c r="H44" s="225"/>
    </row>
    <row r="45" spans="1:8" x14ac:dyDescent="0.3">
      <c r="A45" s="93">
        <v>40</v>
      </c>
      <c r="B45" s="267" t="s">
        <v>237</v>
      </c>
      <c r="C45" s="269">
        <v>12</v>
      </c>
      <c r="D45" s="273">
        <v>46.2</v>
      </c>
      <c r="E45" s="225"/>
      <c r="F45" s="225"/>
      <c r="G45" s="225"/>
      <c r="H45" s="225"/>
    </row>
    <row r="46" spans="1:8" ht="31.2" x14ac:dyDescent="0.3">
      <c r="A46" s="93">
        <v>41</v>
      </c>
      <c r="B46" s="267" t="s">
        <v>150</v>
      </c>
      <c r="C46" s="269">
        <v>12</v>
      </c>
      <c r="D46" s="273">
        <v>92.3</v>
      </c>
      <c r="E46" s="225"/>
      <c r="F46" s="225"/>
      <c r="G46" s="225"/>
      <c r="H46" s="225"/>
    </row>
    <row r="47" spans="1:8" x14ac:dyDescent="0.3">
      <c r="A47" s="93">
        <v>42</v>
      </c>
      <c r="B47" s="267" t="s">
        <v>131</v>
      </c>
      <c r="C47" s="269">
        <v>12</v>
      </c>
      <c r="D47" s="273">
        <v>100</v>
      </c>
      <c r="E47" s="225"/>
      <c r="F47" s="225"/>
      <c r="G47" s="225"/>
      <c r="H47" s="225"/>
    </row>
    <row r="48" spans="1:8" x14ac:dyDescent="0.3">
      <c r="A48" s="93">
        <v>43</v>
      </c>
      <c r="B48" s="271" t="s">
        <v>139</v>
      </c>
      <c r="C48" s="269">
        <v>11</v>
      </c>
      <c r="D48" s="273">
        <v>64.7</v>
      </c>
      <c r="E48" s="225"/>
      <c r="F48" s="225"/>
      <c r="G48" s="225"/>
      <c r="H48" s="225"/>
    </row>
    <row r="49" spans="1:8" x14ac:dyDescent="0.3">
      <c r="A49" s="93">
        <v>44</v>
      </c>
      <c r="B49" s="271" t="s">
        <v>220</v>
      </c>
      <c r="C49" s="269">
        <v>11</v>
      </c>
      <c r="D49" s="273">
        <v>91.7</v>
      </c>
      <c r="E49" s="225"/>
      <c r="F49" s="225"/>
      <c r="G49" s="225"/>
      <c r="H49" s="225"/>
    </row>
    <row r="50" spans="1:8" x14ac:dyDescent="0.3">
      <c r="A50" s="93">
        <v>45</v>
      </c>
      <c r="B50" s="271" t="s">
        <v>149</v>
      </c>
      <c r="C50" s="269">
        <v>11</v>
      </c>
      <c r="D50" s="273">
        <v>100</v>
      </c>
      <c r="E50" s="225"/>
      <c r="F50" s="225"/>
      <c r="G50" s="225"/>
      <c r="H50" s="225"/>
    </row>
    <row r="51" spans="1:8" x14ac:dyDescent="0.3">
      <c r="A51" s="93">
        <v>46</v>
      </c>
      <c r="B51" s="271" t="s">
        <v>222</v>
      </c>
      <c r="C51" s="269">
        <v>10</v>
      </c>
      <c r="D51" s="273">
        <v>90.9</v>
      </c>
      <c r="E51" s="225"/>
      <c r="F51" s="225"/>
      <c r="G51" s="225"/>
      <c r="H51" s="225"/>
    </row>
    <row r="52" spans="1:8" x14ac:dyDescent="0.3">
      <c r="A52" s="93">
        <v>47</v>
      </c>
      <c r="B52" s="271" t="s">
        <v>229</v>
      </c>
      <c r="C52" s="269">
        <v>10</v>
      </c>
      <c r="D52" s="273">
        <v>100</v>
      </c>
      <c r="E52" s="225"/>
      <c r="F52" s="225"/>
      <c r="G52" s="225"/>
      <c r="H52" s="225"/>
    </row>
    <row r="53" spans="1:8" x14ac:dyDescent="0.3">
      <c r="A53" s="93">
        <v>48</v>
      </c>
      <c r="B53" s="271" t="s">
        <v>230</v>
      </c>
      <c r="C53" s="269">
        <v>9</v>
      </c>
      <c r="D53" s="273">
        <v>64.3</v>
      </c>
      <c r="E53" s="225"/>
      <c r="F53" s="225"/>
      <c r="G53" s="225"/>
      <c r="H53" s="225"/>
    </row>
    <row r="54" spans="1:8" x14ac:dyDescent="0.3">
      <c r="A54" s="93">
        <v>49</v>
      </c>
      <c r="B54" s="271" t="s">
        <v>341</v>
      </c>
      <c r="C54" s="269">
        <v>9</v>
      </c>
      <c r="D54" s="273">
        <v>69.2</v>
      </c>
      <c r="E54" s="225"/>
      <c r="F54" s="225"/>
      <c r="G54" s="225"/>
      <c r="H54" s="225"/>
    </row>
    <row r="55" spans="1:8" x14ac:dyDescent="0.3">
      <c r="A55" s="93">
        <v>50</v>
      </c>
      <c r="B55" s="270" t="s">
        <v>164</v>
      </c>
      <c r="C55" s="269">
        <v>9</v>
      </c>
      <c r="D55" s="273">
        <v>90</v>
      </c>
      <c r="E55" s="225"/>
      <c r="F55" s="225"/>
      <c r="G55" s="225"/>
      <c r="H55" s="225"/>
    </row>
    <row r="56" spans="1:8" x14ac:dyDescent="0.3">
      <c r="B56" s="275"/>
      <c r="C56" s="90"/>
      <c r="D56" s="90"/>
    </row>
    <row r="57" spans="1:8" x14ac:dyDescent="0.3">
      <c r="B57" s="275"/>
      <c r="C57" s="90"/>
      <c r="D57" s="90"/>
    </row>
    <row r="58" spans="1:8" x14ac:dyDescent="0.3">
      <c r="B58" s="275"/>
      <c r="C58" s="90"/>
      <c r="D58" s="90"/>
    </row>
    <row r="59" spans="1:8" x14ac:dyDescent="0.3">
      <c r="B59" s="275"/>
      <c r="C59" s="90"/>
      <c r="D59" s="90"/>
    </row>
    <row r="60" spans="1:8" x14ac:dyDescent="0.3">
      <c r="B60" s="275"/>
      <c r="C60" s="90"/>
      <c r="D60" s="90"/>
    </row>
    <row r="61" spans="1:8" x14ac:dyDescent="0.3">
      <c r="B61" s="275"/>
      <c r="C61" s="90"/>
      <c r="D61" s="90"/>
    </row>
    <row r="62" spans="1:8" x14ac:dyDescent="0.3">
      <c r="B62" s="275"/>
      <c r="C62" s="90"/>
      <c r="D62" s="90"/>
    </row>
    <row r="63" spans="1:8" x14ac:dyDescent="0.3">
      <c r="B63" s="275"/>
      <c r="C63" s="90"/>
      <c r="D63" s="90"/>
    </row>
    <row r="64" spans="1:8" x14ac:dyDescent="0.3">
      <c r="B64" s="275"/>
      <c r="C64" s="90"/>
      <c r="D64" s="90"/>
    </row>
    <row r="65" spans="2:4" x14ac:dyDescent="0.3">
      <c r="B65" s="275"/>
      <c r="C65" s="90"/>
      <c r="D65" s="90"/>
    </row>
    <row r="66" spans="2:4" x14ac:dyDescent="0.3">
      <c r="B66" s="275"/>
      <c r="C66" s="90"/>
      <c r="D66" s="90"/>
    </row>
    <row r="67" spans="2:4" x14ac:dyDescent="0.3">
      <c r="B67" s="275"/>
      <c r="C67" s="90"/>
      <c r="D67" s="90"/>
    </row>
    <row r="68" spans="2:4" x14ac:dyDescent="0.3">
      <c r="B68" s="275"/>
      <c r="C68" s="90"/>
      <c r="D68" s="90"/>
    </row>
    <row r="69" spans="2:4" x14ac:dyDescent="0.3">
      <c r="B69" s="275"/>
      <c r="C69" s="90"/>
      <c r="D69" s="90"/>
    </row>
    <row r="70" spans="2:4" x14ac:dyDescent="0.3">
      <c r="B70" s="275"/>
      <c r="C70" s="90"/>
      <c r="D70" s="90"/>
    </row>
    <row r="71" spans="2:4" x14ac:dyDescent="0.3">
      <c r="B71" s="275"/>
      <c r="C71" s="90"/>
      <c r="D71" s="90"/>
    </row>
    <row r="72" spans="2:4" x14ac:dyDescent="0.3">
      <c r="B72" s="275"/>
      <c r="C72" s="90"/>
      <c r="D72" s="90"/>
    </row>
    <row r="73" spans="2:4" x14ac:dyDescent="0.3">
      <c r="B73" s="275"/>
      <c r="C73" s="90"/>
      <c r="D73" s="90"/>
    </row>
    <row r="74" spans="2:4" x14ac:dyDescent="0.3">
      <c r="B74" s="275"/>
      <c r="C74" s="90"/>
      <c r="D74" s="90"/>
    </row>
    <row r="75" spans="2:4" x14ac:dyDescent="0.3">
      <c r="B75" s="275"/>
      <c r="C75" s="90"/>
      <c r="D75" s="90"/>
    </row>
    <row r="76" spans="2:4" x14ac:dyDescent="0.3">
      <c r="B76" s="275"/>
      <c r="C76" s="90"/>
      <c r="D76" s="90"/>
    </row>
    <row r="77" spans="2:4" x14ac:dyDescent="0.3">
      <c r="B77" s="275"/>
      <c r="C77" s="90"/>
      <c r="D77" s="90"/>
    </row>
    <row r="78" spans="2:4" x14ac:dyDescent="0.3">
      <c r="B78" s="275"/>
      <c r="C78" s="90"/>
      <c r="D78" s="90"/>
    </row>
    <row r="79" spans="2:4" x14ac:dyDescent="0.3">
      <c r="B79" s="275"/>
      <c r="C79" s="90"/>
      <c r="D79" s="90"/>
    </row>
    <row r="80" spans="2:4" x14ac:dyDescent="0.3">
      <c r="B80" s="275"/>
      <c r="C80" s="90"/>
      <c r="D80" s="90"/>
    </row>
    <row r="81" spans="2:4" x14ac:dyDescent="0.3">
      <c r="B81" s="275"/>
      <c r="C81" s="90"/>
      <c r="D81" s="90"/>
    </row>
    <row r="82" spans="2:4" x14ac:dyDescent="0.3">
      <c r="B82" s="275"/>
      <c r="C82" s="90"/>
      <c r="D82" s="90"/>
    </row>
    <row r="83" spans="2:4" x14ac:dyDescent="0.3">
      <c r="B83" s="275"/>
      <c r="C83" s="90"/>
      <c r="D83" s="90"/>
    </row>
    <row r="84" spans="2:4" x14ac:dyDescent="0.3">
      <c r="B84" s="275"/>
      <c r="C84" s="90"/>
      <c r="D84" s="90"/>
    </row>
    <row r="85" spans="2:4" x14ac:dyDescent="0.3">
      <c r="B85" s="275"/>
      <c r="C85" s="90"/>
      <c r="D85" s="90"/>
    </row>
    <row r="86" spans="2:4" x14ac:dyDescent="0.3">
      <c r="B86" s="275"/>
      <c r="C86" s="90"/>
      <c r="D86" s="90"/>
    </row>
    <row r="87" spans="2:4" x14ac:dyDescent="0.3">
      <c r="B87" s="275"/>
      <c r="C87" s="90"/>
      <c r="D87" s="90"/>
    </row>
    <row r="88" spans="2:4" x14ac:dyDescent="0.3">
      <c r="B88" s="275"/>
      <c r="C88" s="90"/>
      <c r="D88" s="90"/>
    </row>
    <row r="89" spans="2:4" x14ac:dyDescent="0.3">
      <c r="B89" s="275"/>
      <c r="C89" s="90"/>
      <c r="D89" s="90"/>
    </row>
    <row r="90" spans="2:4" x14ac:dyDescent="0.3">
      <c r="B90" s="275"/>
      <c r="C90" s="90"/>
      <c r="D90" s="90"/>
    </row>
    <row r="91" spans="2:4" x14ac:dyDescent="0.3">
      <c r="B91" s="275"/>
      <c r="C91" s="90"/>
      <c r="D91" s="90"/>
    </row>
    <row r="92" spans="2:4" x14ac:dyDescent="0.3">
      <c r="B92" s="275"/>
      <c r="C92" s="90"/>
      <c r="D92" s="90"/>
    </row>
    <row r="93" spans="2:4" x14ac:dyDescent="0.3">
      <c r="B93" s="275"/>
      <c r="C93" s="90"/>
      <c r="D93" s="90"/>
    </row>
    <row r="94" spans="2:4" x14ac:dyDescent="0.3">
      <c r="B94" s="275"/>
      <c r="C94" s="90"/>
      <c r="D94" s="90"/>
    </row>
    <row r="95" spans="2:4" x14ac:dyDescent="0.3">
      <c r="B95" s="275"/>
      <c r="C95" s="90"/>
      <c r="D95" s="90"/>
    </row>
    <row r="96" spans="2:4" x14ac:dyDescent="0.3">
      <c r="B96" s="275"/>
      <c r="C96" s="90"/>
      <c r="D96" s="90"/>
    </row>
    <row r="97" spans="2:4" x14ac:dyDescent="0.3">
      <c r="B97" s="275"/>
      <c r="C97" s="90"/>
      <c r="D97" s="90"/>
    </row>
    <row r="98" spans="2:4" x14ac:dyDescent="0.3">
      <c r="B98" s="275"/>
      <c r="C98" s="90"/>
      <c r="D98" s="90"/>
    </row>
    <row r="99" spans="2:4" x14ac:dyDescent="0.3">
      <c r="B99" s="275"/>
      <c r="C99" s="90"/>
      <c r="D99" s="90"/>
    </row>
    <row r="100" spans="2:4" x14ac:dyDescent="0.3">
      <c r="B100" s="275"/>
      <c r="C100" s="90"/>
      <c r="D100" s="90"/>
    </row>
    <row r="101" spans="2:4" x14ac:dyDescent="0.3">
      <c r="B101" s="275"/>
      <c r="C101" s="90"/>
      <c r="D101" s="90"/>
    </row>
    <row r="102" spans="2:4" x14ac:dyDescent="0.3">
      <c r="B102" s="275"/>
      <c r="C102" s="90"/>
      <c r="D102" s="90"/>
    </row>
    <row r="103" spans="2:4" x14ac:dyDescent="0.3">
      <c r="B103" s="275"/>
      <c r="C103" s="90"/>
      <c r="D103" s="90"/>
    </row>
    <row r="104" spans="2:4" x14ac:dyDescent="0.3">
      <c r="B104" s="275"/>
      <c r="C104" s="90"/>
      <c r="D104" s="90"/>
    </row>
    <row r="105" spans="2:4" x14ac:dyDescent="0.3">
      <c r="B105" s="275"/>
      <c r="C105" s="90"/>
      <c r="D105" s="90"/>
    </row>
    <row r="106" spans="2:4" x14ac:dyDescent="0.3">
      <c r="B106" s="275"/>
      <c r="C106" s="90"/>
      <c r="D106" s="90"/>
    </row>
    <row r="107" spans="2:4" x14ac:dyDescent="0.3">
      <c r="B107" s="275"/>
      <c r="C107" s="90"/>
      <c r="D107" s="90"/>
    </row>
    <row r="108" spans="2:4" x14ac:dyDescent="0.3">
      <c r="B108" s="275"/>
      <c r="C108" s="90"/>
      <c r="D108" s="90"/>
    </row>
    <row r="109" spans="2:4" x14ac:dyDescent="0.3">
      <c r="B109" s="275"/>
      <c r="C109" s="90"/>
      <c r="D109" s="90"/>
    </row>
    <row r="110" spans="2:4" x14ac:dyDescent="0.3">
      <c r="B110" s="275"/>
      <c r="C110" s="90"/>
      <c r="D110" s="90"/>
    </row>
    <row r="111" spans="2:4" x14ac:dyDescent="0.3">
      <c r="B111" s="275"/>
      <c r="C111" s="90"/>
      <c r="D111" s="90"/>
    </row>
    <row r="112" spans="2:4" x14ac:dyDescent="0.3">
      <c r="B112" s="275"/>
      <c r="C112" s="90"/>
      <c r="D112" s="90"/>
    </row>
    <row r="113" spans="2:4" x14ac:dyDescent="0.3">
      <c r="B113" s="275"/>
      <c r="C113" s="90"/>
      <c r="D113" s="90"/>
    </row>
    <row r="114" spans="2:4" x14ac:dyDescent="0.3">
      <c r="B114" s="275"/>
      <c r="C114" s="90"/>
      <c r="D114" s="90"/>
    </row>
    <row r="115" spans="2:4" x14ac:dyDescent="0.3">
      <c r="B115" s="275"/>
      <c r="C115" s="90"/>
      <c r="D115" s="90"/>
    </row>
    <row r="116" spans="2:4" x14ac:dyDescent="0.3">
      <c r="B116" s="275"/>
      <c r="C116" s="90"/>
      <c r="D116" s="90"/>
    </row>
    <row r="117" spans="2:4" x14ac:dyDescent="0.3">
      <c r="B117" s="275"/>
      <c r="C117" s="90"/>
      <c r="D117" s="90"/>
    </row>
    <row r="118" spans="2:4" x14ac:dyDescent="0.3">
      <c r="B118" s="275"/>
      <c r="C118" s="90"/>
      <c r="D118" s="90"/>
    </row>
    <row r="119" spans="2:4" x14ac:dyDescent="0.3">
      <c r="B119" s="275"/>
      <c r="C119" s="90"/>
      <c r="D119" s="90"/>
    </row>
    <row r="120" spans="2:4" x14ac:dyDescent="0.3">
      <c r="B120" s="275"/>
      <c r="C120" s="90"/>
      <c r="D120" s="90"/>
    </row>
    <row r="121" spans="2:4" x14ac:dyDescent="0.3">
      <c r="B121" s="275"/>
      <c r="C121" s="90"/>
      <c r="D121" s="90"/>
    </row>
    <row r="122" spans="2:4" x14ac:dyDescent="0.3">
      <c r="B122" s="275"/>
      <c r="C122" s="90"/>
      <c r="D122" s="90"/>
    </row>
    <row r="123" spans="2:4" x14ac:dyDescent="0.3">
      <c r="B123" s="275"/>
      <c r="C123" s="90"/>
      <c r="D123" s="90"/>
    </row>
    <row r="124" spans="2:4" x14ac:dyDescent="0.3">
      <c r="B124" s="275"/>
      <c r="C124" s="90"/>
      <c r="D124" s="90"/>
    </row>
    <row r="125" spans="2:4" x14ac:dyDescent="0.3">
      <c r="B125" s="275"/>
      <c r="C125" s="90"/>
      <c r="D125" s="90"/>
    </row>
    <row r="126" spans="2:4" x14ac:dyDescent="0.3">
      <c r="B126" s="275"/>
      <c r="C126" s="90"/>
      <c r="D126" s="90"/>
    </row>
    <row r="127" spans="2:4" x14ac:dyDescent="0.3">
      <c r="B127" s="275"/>
      <c r="C127" s="90"/>
      <c r="D127" s="90"/>
    </row>
    <row r="128" spans="2:4" x14ac:dyDescent="0.3">
      <c r="B128" s="275"/>
      <c r="C128" s="90"/>
      <c r="D128" s="90"/>
    </row>
    <row r="129" spans="2:4" x14ac:dyDescent="0.3">
      <c r="B129" s="275"/>
      <c r="C129" s="90"/>
      <c r="D129" s="90"/>
    </row>
    <row r="130" spans="2:4" x14ac:dyDescent="0.3">
      <c r="B130" s="275"/>
      <c r="C130" s="90"/>
      <c r="D130" s="90"/>
    </row>
    <row r="131" spans="2:4" x14ac:dyDescent="0.3">
      <c r="B131" s="275"/>
      <c r="C131" s="90"/>
      <c r="D131" s="90"/>
    </row>
    <row r="132" spans="2:4" x14ac:dyDescent="0.3">
      <c r="B132" s="275"/>
      <c r="C132" s="90"/>
      <c r="D132" s="90"/>
    </row>
    <row r="133" spans="2:4" x14ac:dyDescent="0.3">
      <c r="B133" s="275"/>
      <c r="C133" s="90"/>
      <c r="D133" s="90"/>
    </row>
    <row r="134" spans="2:4" x14ac:dyDescent="0.3">
      <c r="B134" s="275"/>
      <c r="C134" s="90"/>
      <c r="D134" s="90"/>
    </row>
    <row r="135" spans="2:4" x14ac:dyDescent="0.3">
      <c r="B135" s="275"/>
      <c r="C135" s="90"/>
      <c r="D135" s="90"/>
    </row>
    <row r="136" spans="2:4" x14ac:dyDescent="0.3">
      <c r="B136" s="275"/>
      <c r="C136" s="90"/>
      <c r="D136" s="90"/>
    </row>
    <row r="137" spans="2:4" x14ac:dyDescent="0.3">
      <c r="B137" s="275"/>
      <c r="C137" s="90"/>
      <c r="D137" s="90"/>
    </row>
    <row r="138" spans="2:4" x14ac:dyDescent="0.3">
      <c r="B138" s="275"/>
      <c r="C138" s="90"/>
      <c r="D138" s="90"/>
    </row>
    <row r="139" spans="2:4" x14ac:dyDescent="0.3">
      <c r="B139" s="275"/>
      <c r="C139" s="90"/>
      <c r="D139" s="90"/>
    </row>
    <row r="140" spans="2:4" x14ac:dyDescent="0.3">
      <c r="B140" s="275"/>
      <c r="C140" s="90"/>
      <c r="D140" s="90"/>
    </row>
    <row r="141" spans="2:4" x14ac:dyDescent="0.3">
      <c r="B141" s="275"/>
      <c r="C141" s="90"/>
      <c r="D141" s="90"/>
    </row>
    <row r="142" spans="2:4" x14ac:dyDescent="0.3">
      <c r="B142" s="275"/>
      <c r="C142" s="90"/>
      <c r="D142" s="90"/>
    </row>
    <row r="143" spans="2:4" x14ac:dyDescent="0.3">
      <c r="B143" s="275"/>
      <c r="C143" s="90"/>
      <c r="D143" s="90"/>
    </row>
    <row r="144" spans="2:4" x14ac:dyDescent="0.3">
      <c r="B144" s="275"/>
      <c r="C144" s="90"/>
      <c r="D144" s="90"/>
    </row>
    <row r="145" spans="2:4" x14ac:dyDescent="0.3">
      <c r="B145" s="275"/>
      <c r="C145" s="90"/>
      <c r="D145" s="90"/>
    </row>
    <row r="146" spans="2:4" x14ac:dyDescent="0.3">
      <c r="B146" s="275"/>
      <c r="C146" s="90"/>
      <c r="D146" s="90"/>
    </row>
    <row r="147" spans="2:4" x14ac:dyDescent="0.3">
      <c r="B147" s="275"/>
      <c r="C147" s="90"/>
      <c r="D147" s="90"/>
    </row>
    <row r="148" spans="2:4" x14ac:dyDescent="0.3">
      <c r="B148" s="275"/>
      <c r="C148" s="90"/>
      <c r="D148" s="90"/>
    </row>
    <row r="149" spans="2:4" x14ac:dyDescent="0.3">
      <c r="B149" s="275"/>
      <c r="C149" s="90"/>
      <c r="D149" s="90"/>
    </row>
    <row r="150" spans="2:4" x14ac:dyDescent="0.3">
      <c r="B150" s="275"/>
      <c r="C150" s="90"/>
      <c r="D150" s="90"/>
    </row>
    <row r="151" spans="2:4" x14ac:dyDescent="0.3">
      <c r="B151" s="275"/>
      <c r="C151" s="90"/>
      <c r="D151" s="90"/>
    </row>
    <row r="152" spans="2:4" x14ac:dyDescent="0.3">
      <c r="B152" s="275"/>
      <c r="C152" s="90"/>
      <c r="D152" s="90"/>
    </row>
    <row r="153" spans="2:4" x14ac:dyDescent="0.3">
      <c r="B153" s="275"/>
      <c r="C153" s="90"/>
      <c r="D153" s="90"/>
    </row>
    <row r="154" spans="2:4" x14ac:dyDescent="0.3">
      <c r="B154" s="275"/>
      <c r="C154" s="90"/>
      <c r="D154" s="90"/>
    </row>
    <row r="155" spans="2:4" x14ac:dyDescent="0.3">
      <c r="B155" s="275"/>
      <c r="C155" s="90"/>
      <c r="D155" s="90"/>
    </row>
    <row r="156" spans="2:4" x14ac:dyDescent="0.3">
      <c r="B156" s="275"/>
      <c r="C156" s="90"/>
      <c r="D156" s="90"/>
    </row>
    <row r="157" spans="2:4" x14ac:dyDescent="0.3">
      <c r="B157" s="275"/>
      <c r="C157" s="90"/>
      <c r="D157" s="90"/>
    </row>
    <row r="158" spans="2:4" x14ac:dyDescent="0.3">
      <c r="B158" s="275"/>
      <c r="C158" s="90"/>
      <c r="D158" s="90"/>
    </row>
    <row r="159" spans="2:4" x14ac:dyDescent="0.3">
      <c r="B159" s="275"/>
      <c r="C159" s="90"/>
      <c r="D159" s="90"/>
    </row>
    <row r="160" spans="2:4" x14ac:dyDescent="0.3">
      <c r="B160" s="275"/>
      <c r="C160" s="90"/>
      <c r="D160" s="90"/>
    </row>
    <row r="161" spans="2:4" x14ac:dyDescent="0.3">
      <c r="B161" s="275"/>
      <c r="C161" s="90"/>
      <c r="D161" s="90"/>
    </row>
  </sheetData>
  <mergeCells count="3">
    <mergeCell ref="B1:D1"/>
    <mergeCell ref="B3:D3"/>
    <mergeCell ref="B2:D2"/>
  </mergeCells>
  <phoneticPr fontId="58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O55"/>
  <sheetViews>
    <sheetView view="pageBreakPreview" zoomScale="90" zoomScaleSheetLayoutView="90" workbookViewId="0">
      <selection activeCell="A6" sqref="A6:IV55"/>
    </sheetView>
  </sheetViews>
  <sheetFormatPr defaultColWidth="9.109375" defaultRowHeight="15.6" x14ac:dyDescent="0.3"/>
  <cols>
    <col min="1" max="1" width="3.109375" style="90" customWidth="1"/>
    <col min="2" max="2" width="42" style="95" customWidth="1"/>
    <col min="3" max="3" width="22.109375" style="91" customWidth="1"/>
    <col min="4" max="4" width="26.44140625" style="91" customWidth="1"/>
    <col min="5" max="8" width="7.88671875" style="91" customWidth="1"/>
    <col min="9" max="16384" width="9.109375" style="91"/>
  </cols>
  <sheetData>
    <row r="1" spans="1:15" ht="20.399999999999999" x14ac:dyDescent="0.3">
      <c r="B1" s="340" t="s">
        <v>212</v>
      </c>
      <c r="C1" s="340"/>
      <c r="D1" s="340"/>
      <c r="E1" s="250"/>
      <c r="F1" s="250"/>
      <c r="G1" s="250"/>
      <c r="H1" s="250"/>
      <c r="I1" s="250"/>
      <c r="J1" s="250"/>
      <c r="L1" s="90"/>
      <c r="M1" s="340"/>
      <c r="N1" s="340"/>
      <c r="O1" s="340"/>
    </row>
    <row r="2" spans="1:15" ht="20.399999999999999" x14ac:dyDescent="0.3">
      <c r="B2" s="340" t="s">
        <v>554</v>
      </c>
      <c r="C2" s="340"/>
      <c r="D2" s="340"/>
      <c r="E2" s="250"/>
      <c r="F2" s="250"/>
      <c r="G2" s="250"/>
      <c r="H2" s="250"/>
      <c r="I2" s="250"/>
      <c r="J2" s="250"/>
      <c r="L2" s="90"/>
      <c r="M2" s="340"/>
      <c r="N2" s="340"/>
      <c r="O2" s="340"/>
    </row>
    <row r="3" spans="1:15" ht="20.25" customHeight="1" x14ac:dyDescent="0.3">
      <c r="B3" s="340" t="s">
        <v>89</v>
      </c>
      <c r="C3" s="340"/>
      <c r="D3" s="340"/>
      <c r="E3" s="250"/>
      <c r="F3" s="250"/>
      <c r="G3" s="250"/>
      <c r="H3" s="250"/>
    </row>
    <row r="5" spans="1:15" s="92" customFormat="1" ht="66" customHeight="1" x14ac:dyDescent="0.3">
      <c r="A5" s="208"/>
      <c r="B5" s="251" t="s">
        <v>90</v>
      </c>
      <c r="C5" s="252" t="s">
        <v>210</v>
      </c>
      <c r="D5" s="254" t="s">
        <v>209</v>
      </c>
      <c r="E5" s="223"/>
      <c r="F5" s="223"/>
      <c r="G5" s="223"/>
      <c r="H5" s="223"/>
    </row>
    <row r="6" spans="1:15" ht="46.8" x14ac:dyDescent="0.3">
      <c r="A6" s="93">
        <v>1</v>
      </c>
      <c r="B6" s="267" t="s">
        <v>367</v>
      </c>
      <c r="C6" s="137">
        <v>831</v>
      </c>
      <c r="D6" s="272">
        <v>100</v>
      </c>
      <c r="E6" s="224"/>
      <c r="F6" s="224"/>
      <c r="G6" s="224"/>
      <c r="H6" s="224"/>
    </row>
    <row r="7" spans="1:15" ht="31.2" x14ac:dyDescent="0.3">
      <c r="A7" s="93">
        <v>2</v>
      </c>
      <c r="B7" s="267" t="s">
        <v>357</v>
      </c>
      <c r="C7" s="137">
        <v>421</v>
      </c>
      <c r="D7" s="272">
        <v>63.5</v>
      </c>
      <c r="E7" s="224"/>
      <c r="F7" s="224"/>
      <c r="G7" s="224"/>
      <c r="H7" s="224"/>
    </row>
    <row r="8" spans="1:15" x14ac:dyDescent="0.3">
      <c r="A8" s="93">
        <v>3</v>
      </c>
      <c r="B8" s="267" t="s">
        <v>96</v>
      </c>
      <c r="C8" s="137">
        <v>363</v>
      </c>
      <c r="D8" s="272">
        <v>100</v>
      </c>
      <c r="E8" s="224"/>
      <c r="F8" s="224"/>
      <c r="G8" s="224"/>
      <c r="H8" s="224"/>
    </row>
    <row r="9" spans="1:15" s="94" customFormat="1" x14ac:dyDescent="0.3">
      <c r="A9" s="93">
        <v>4</v>
      </c>
      <c r="B9" s="267" t="s">
        <v>107</v>
      </c>
      <c r="C9" s="137">
        <v>214</v>
      </c>
      <c r="D9" s="272">
        <v>100</v>
      </c>
      <c r="E9" s="224"/>
      <c r="F9" s="224"/>
      <c r="G9" s="224"/>
      <c r="H9" s="224"/>
    </row>
    <row r="10" spans="1:15" s="94" customFormat="1" x14ac:dyDescent="0.3">
      <c r="A10" s="93">
        <v>5</v>
      </c>
      <c r="B10" s="267" t="s">
        <v>97</v>
      </c>
      <c r="C10" s="137">
        <v>178</v>
      </c>
      <c r="D10" s="272">
        <v>53</v>
      </c>
      <c r="E10" s="224"/>
      <c r="F10" s="224"/>
      <c r="G10" s="224"/>
      <c r="H10" s="224"/>
    </row>
    <row r="11" spans="1:15" s="94" customFormat="1" ht="31.2" x14ac:dyDescent="0.3">
      <c r="A11" s="93">
        <v>6</v>
      </c>
      <c r="B11" s="267" t="s">
        <v>283</v>
      </c>
      <c r="C11" s="137">
        <v>162</v>
      </c>
      <c r="D11" s="272">
        <v>100</v>
      </c>
      <c r="E11" s="224"/>
      <c r="F11" s="224"/>
      <c r="G11" s="224"/>
      <c r="H11" s="224"/>
    </row>
    <row r="12" spans="1:15" s="94" customFormat="1" x14ac:dyDescent="0.3">
      <c r="A12" s="93">
        <v>7</v>
      </c>
      <c r="B12" s="267" t="s">
        <v>105</v>
      </c>
      <c r="C12" s="137">
        <v>104</v>
      </c>
      <c r="D12" s="272">
        <v>94.5</v>
      </c>
      <c r="E12" s="224"/>
      <c r="F12" s="224"/>
      <c r="G12" s="224"/>
      <c r="H12" s="224"/>
    </row>
    <row r="13" spans="1:15" s="94" customFormat="1" x14ac:dyDescent="0.3">
      <c r="A13" s="93">
        <v>8</v>
      </c>
      <c r="B13" s="267" t="s">
        <v>235</v>
      </c>
      <c r="C13" s="137">
        <v>61</v>
      </c>
      <c r="D13" s="272">
        <v>44.5</v>
      </c>
      <c r="E13" s="224"/>
      <c r="F13" s="224"/>
      <c r="G13" s="224"/>
      <c r="H13" s="224"/>
    </row>
    <row r="14" spans="1:15" s="94" customFormat="1" x14ac:dyDescent="0.3">
      <c r="A14" s="93">
        <v>9</v>
      </c>
      <c r="B14" s="267" t="s">
        <v>109</v>
      </c>
      <c r="C14" s="137">
        <v>53</v>
      </c>
      <c r="D14" s="272">
        <v>100</v>
      </c>
      <c r="E14" s="224"/>
      <c r="F14" s="224"/>
      <c r="G14" s="224"/>
      <c r="H14" s="224"/>
    </row>
    <row r="15" spans="1:15" s="94" customFormat="1" x14ac:dyDescent="0.3">
      <c r="A15" s="93">
        <v>10</v>
      </c>
      <c r="B15" s="267" t="s">
        <v>110</v>
      </c>
      <c r="C15" s="137">
        <v>47</v>
      </c>
      <c r="D15" s="272">
        <v>79.7</v>
      </c>
      <c r="E15" s="224"/>
      <c r="F15" s="224"/>
      <c r="G15" s="224"/>
      <c r="H15" s="224"/>
    </row>
    <row r="16" spans="1:15" s="94" customFormat="1" x14ac:dyDescent="0.3">
      <c r="A16" s="93">
        <v>11</v>
      </c>
      <c r="B16" s="267" t="s">
        <v>368</v>
      </c>
      <c r="C16" s="137">
        <v>45</v>
      </c>
      <c r="D16" s="272">
        <v>100</v>
      </c>
      <c r="E16" s="224"/>
      <c r="F16" s="224"/>
      <c r="G16" s="224"/>
      <c r="H16" s="224"/>
    </row>
    <row r="17" spans="1:8" s="94" customFormat="1" x14ac:dyDescent="0.3">
      <c r="A17" s="93">
        <v>12</v>
      </c>
      <c r="B17" s="267" t="s">
        <v>154</v>
      </c>
      <c r="C17" s="137">
        <v>44</v>
      </c>
      <c r="D17" s="272">
        <v>62</v>
      </c>
      <c r="E17" s="224"/>
      <c r="F17" s="224"/>
      <c r="G17" s="224"/>
      <c r="H17" s="224"/>
    </row>
    <row r="18" spans="1:8" s="94" customFormat="1" x14ac:dyDescent="0.3">
      <c r="A18" s="93">
        <v>13</v>
      </c>
      <c r="B18" s="267" t="s">
        <v>128</v>
      </c>
      <c r="C18" s="137">
        <v>43</v>
      </c>
      <c r="D18" s="272">
        <v>45.7</v>
      </c>
      <c r="E18" s="224"/>
      <c r="F18" s="224"/>
      <c r="G18" s="224"/>
      <c r="H18" s="224"/>
    </row>
    <row r="19" spans="1:8" s="94" customFormat="1" x14ac:dyDescent="0.3">
      <c r="A19" s="93">
        <v>14</v>
      </c>
      <c r="B19" s="267" t="s">
        <v>364</v>
      </c>
      <c r="C19" s="137">
        <v>42</v>
      </c>
      <c r="D19" s="272">
        <v>100</v>
      </c>
      <c r="E19" s="224"/>
      <c r="F19" s="224"/>
      <c r="G19" s="224"/>
      <c r="H19" s="224"/>
    </row>
    <row r="20" spans="1:8" s="94" customFormat="1" ht="31.2" x14ac:dyDescent="0.3">
      <c r="A20" s="93">
        <v>15</v>
      </c>
      <c r="B20" s="267" t="s">
        <v>255</v>
      </c>
      <c r="C20" s="137">
        <v>38</v>
      </c>
      <c r="D20" s="272">
        <v>100</v>
      </c>
      <c r="E20" s="224"/>
      <c r="F20" s="224"/>
      <c r="G20" s="224"/>
      <c r="H20" s="224"/>
    </row>
    <row r="21" spans="1:8" s="94" customFormat="1" x14ac:dyDescent="0.3">
      <c r="A21" s="93">
        <v>16</v>
      </c>
      <c r="B21" s="267" t="s">
        <v>369</v>
      </c>
      <c r="C21" s="137">
        <v>35</v>
      </c>
      <c r="D21" s="272">
        <v>100</v>
      </c>
      <c r="E21" s="224"/>
      <c r="F21" s="224"/>
      <c r="G21" s="224"/>
      <c r="H21" s="224"/>
    </row>
    <row r="22" spans="1:8" s="94" customFormat="1" x14ac:dyDescent="0.3">
      <c r="A22" s="93">
        <v>17</v>
      </c>
      <c r="B22" s="267" t="s">
        <v>108</v>
      </c>
      <c r="C22" s="137">
        <v>23</v>
      </c>
      <c r="D22" s="272">
        <v>95.8</v>
      </c>
      <c r="E22" s="224"/>
      <c r="F22" s="224"/>
      <c r="G22" s="224"/>
      <c r="H22" s="224"/>
    </row>
    <row r="23" spans="1:8" s="94" customFormat="1" x14ac:dyDescent="0.3">
      <c r="A23" s="93">
        <v>18</v>
      </c>
      <c r="B23" s="267" t="s">
        <v>137</v>
      </c>
      <c r="C23" s="137">
        <v>22</v>
      </c>
      <c r="D23" s="272">
        <v>91.7</v>
      </c>
      <c r="E23" s="224"/>
      <c r="F23" s="224"/>
      <c r="G23" s="224"/>
      <c r="H23" s="224"/>
    </row>
    <row r="24" spans="1:8" s="94" customFormat="1" x14ac:dyDescent="0.3">
      <c r="A24" s="93">
        <v>19</v>
      </c>
      <c r="B24" s="267" t="s">
        <v>221</v>
      </c>
      <c r="C24" s="137">
        <v>19</v>
      </c>
      <c r="D24" s="272">
        <v>82.6</v>
      </c>
      <c r="E24" s="224"/>
      <c r="F24" s="224"/>
      <c r="G24" s="224"/>
      <c r="H24" s="224"/>
    </row>
    <row r="25" spans="1:8" s="94" customFormat="1" ht="31.2" x14ac:dyDescent="0.3">
      <c r="A25" s="93">
        <v>20</v>
      </c>
      <c r="B25" s="267" t="s">
        <v>114</v>
      </c>
      <c r="C25" s="137">
        <v>19</v>
      </c>
      <c r="D25" s="272">
        <v>100</v>
      </c>
      <c r="E25" s="224"/>
      <c r="F25" s="224"/>
      <c r="G25" s="224"/>
      <c r="H25" s="224"/>
    </row>
    <row r="26" spans="1:8" s="94" customFormat="1" x14ac:dyDescent="0.3">
      <c r="A26" s="93">
        <v>21</v>
      </c>
      <c r="B26" s="267" t="s">
        <v>240</v>
      </c>
      <c r="C26" s="137">
        <v>18</v>
      </c>
      <c r="D26" s="272">
        <v>100</v>
      </c>
      <c r="E26" s="224"/>
      <c r="F26" s="224"/>
      <c r="G26" s="224"/>
      <c r="H26" s="224"/>
    </row>
    <row r="27" spans="1:8" s="94" customFormat="1" x14ac:dyDescent="0.3">
      <c r="A27" s="93">
        <v>22</v>
      </c>
      <c r="B27" s="267" t="s">
        <v>112</v>
      </c>
      <c r="C27" s="137">
        <v>17</v>
      </c>
      <c r="D27" s="272">
        <v>48.6</v>
      </c>
      <c r="E27" s="224"/>
      <c r="F27" s="224"/>
      <c r="G27" s="224"/>
      <c r="H27" s="224"/>
    </row>
    <row r="28" spans="1:8" s="94" customFormat="1" ht="31.2" x14ac:dyDescent="0.3">
      <c r="A28" s="93">
        <v>23</v>
      </c>
      <c r="B28" s="267" t="s">
        <v>126</v>
      </c>
      <c r="C28" s="137">
        <v>16</v>
      </c>
      <c r="D28" s="272">
        <v>76.2</v>
      </c>
      <c r="E28" s="224"/>
      <c r="F28" s="224"/>
      <c r="G28" s="224"/>
      <c r="H28" s="224"/>
    </row>
    <row r="29" spans="1:8" s="94" customFormat="1" x14ac:dyDescent="0.3">
      <c r="A29" s="93">
        <v>24</v>
      </c>
      <c r="B29" s="267" t="s">
        <v>358</v>
      </c>
      <c r="C29" s="137">
        <v>16</v>
      </c>
      <c r="D29" s="272">
        <v>88.9</v>
      </c>
      <c r="E29" s="224"/>
      <c r="F29" s="224"/>
      <c r="G29" s="224"/>
      <c r="H29" s="224"/>
    </row>
    <row r="30" spans="1:8" s="94" customFormat="1" ht="31.2" x14ac:dyDescent="0.3">
      <c r="A30" s="93">
        <v>25</v>
      </c>
      <c r="B30" s="267" t="s">
        <v>365</v>
      </c>
      <c r="C30" s="137">
        <v>16</v>
      </c>
      <c r="D30" s="272">
        <v>100</v>
      </c>
      <c r="E30" s="224"/>
      <c r="F30" s="224"/>
      <c r="G30" s="224"/>
      <c r="H30" s="224"/>
    </row>
    <row r="31" spans="1:8" s="94" customFormat="1" x14ac:dyDescent="0.3">
      <c r="A31" s="93">
        <v>26</v>
      </c>
      <c r="B31" s="267" t="s">
        <v>237</v>
      </c>
      <c r="C31" s="137">
        <v>14</v>
      </c>
      <c r="D31" s="272">
        <v>53.8</v>
      </c>
      <c r="E31" s="224"/>
      <c r="F31" s="224"/>
      <c r="G31" s="224"/>
      <c r="H31" s="224"/>
    </row>
    <row r="32" spans="1:8" s="94" customFormat="1" x14ac:dyDescent="0.3">
      <c r="A32" s="93">
        <v>27</v>
      </c>
      <c r="B32" s="267" t="s">
        <v>144</v>
      </c>
      <c r="C32" s="137">
        <v>13</v>
      </c>
      <c r="D32" s="272">
        <v>100</v>
      </c>
      <c r="E32" s="224"/>
      <c r="F32" s="224"/>
      <c r="G32" s="224"/>
      <c r="H32" s="224"/>
    </row>
    <row r="33" spans="1:8" s="94" customFormat="1" x14ac:dyDescent="0.3">
      <c r="A33" s="93">
        <v>28</v>
      </c>
      <c r="B33" s="267" t="s">
        <v>355</v>
      </c>
      <c r="C33" s="137">
        <v>13</v>
      </c>
      <c r="D33" s="272">
        <v>100</v>
      </c>
      <c r="E33" s="224"/>
      <c r="F33" s="224"/>
      <c r="G33" s="224"/>
      <c r="H33" s="224"/>
    </row>
    <row r="34" spans="1:8" s="94" customFormat="1" x14ac:dyDescent="0.3">
      <c r="A34" s="93">
        <v>29</v>
      </c>
      <c r="B34" s="267" t="s">
        <v>371</v>
      </c>
      <c r="C34" s="137">
        <v>12</v>
      </c>
      <c r="D34" s="272">
        <v>80</v>
      </c>
      <c r="E34" s="224"/>
      <c r="F34" s="224"/>
      <c r="G34" s="224"/>
      <c r="H34" s="224"/>
    </row>
    <row r="35" spans="1:8" s="94" customFormat="1" x14ac:dyDescent="0.3">
      <c r="A35" s="93">
        <v>30</v>
      </c>
      <c r="B35" s="267" t="s">
        <v>132</v>
      </c>
      <c r="C35" s="137">
        <v>11</v>
      </c>
      <c r="D35" s="272">
        <v>64.7</v>
      </c>
      <c r="E35" s="224"/>
      <c r="F35" s="224"/>
      <c r="G35" s="224"/>
      <c r="H35" s="224"/>
    </row>
    <row r="36" spans="1:8" s="94" customFormat="1" x14ac:dyDescent="0.3">
      <c r="A36" s="93">
        <v>31</v>
      </c>
      <c r="B36" s="267" t="s">
        <v>242</v>
      </c>
      <c r="C36" s="137">
        <v>11</v>
      </c>
      <c r="D36" s="272">
        <v>91.7</v>
      </c>
      <c r="E36" s="224"/>
      <c r="F36" s="224"/>
      <c r="G36" s="224"/>
      <c r="H36" s="224"/>
    </row>
    <row r="37" spans="1:8" s="94" customFormat="1" ht="31.2" x14ac:dyDescent="0.3">
      <c r="A37" s="93">
        <v>32</v>
      </c>
      <c r="B37" s="267" t="s">
        <v>338</v>
      </c>
      <c r="C37" s="137">
        <v>10</v>
      </c>
      <c r="D37" s="272">
        <v>20</v>
      </c>
      <c r="E37" s="224"/>
      <c r="F37" s="224"/>
      <c r="G37" s="224"/>
      <c r="H37" s="224"/>
    </row>
    <row r="38" spans="1:8" s="94" customFormat="1" x14ac:dyDescent="0.3">
      <c r="A38" s="93">
        <v>33</v>
      </c>
      <c r="B38" s="267" t="s">
        <v>127</v>
      </c>
      <c r="C38" s="137">
        <v>10</v>
      </c>
      <c r="D38" s="272">
        <v>41.7</v>
      </c>
      <c r="E38" s="224"/>
      <c r="F38" s="224"/>
      <c r="G38" s="224"/>
      <c r="H38" s="224"/>
    </row>
    <row r="39" spans="1:8" s="94" customFormat="1" x14ac:dyDescent="0.3">
      <c r="A39" s="93">
        <v>34</v>
      </c>
      <c r="B39" s="267" t="s">
        <v>223</v>
      </c>
      <c r="C39" s="137">
        <v>10</v>
      </c>
      <c r="D39" s="272">
        <v>100</v>
      </c>
      <c r="E39" s="224"/>
      <c r="F39" s="224"/>
      <c r="G39" s="224"/>
      <c r="H39" s="224"/>
    </row>
    <row r="40" spans="1:8" s="94" customFormat="1" x14ac:dyDescent="0.3">
      <c r="A40" s="93">
        <v>35</v>
      </c>
      <c r="B40" s="267" t="s">
        <v>347</v>
      </c>
      <c r="C40" s="137">
        <v>10</v>
      </c>
      <c r="D40" s="272">
        <v>100</v>
      </c>
      <c r="E40" s="224"/>
      <c r="F40" s="224"/>
      <c r="G40" s="224"/>
      <c r="H40" s="224"/>
    </row>
    <row r="41" spans="1:8" s="94" customFormat="1" x14ac:dyDescent="0.3">
      <c r="A41" s="93">
        <v>36</v>
      </c>
      <c r="B41" s="267" t="s">
        <v>123</v>
      </c>
      <c r="C41" s="137">
        <v>10</v>
      </c>
      <c r="D41" s="272">
        <v>100</v>
      </c>
      <c r="E41" s="224"/>
      <c r="F41" s="224"/>
      <c r="G41" s="224"/>
      <c r="H41" s="224"/>
    </row>
    <row r="42" spans="1:8" x14ac:dyDescent="0.3">
      <c r="A42" s="93">
        <v>37</v>
      </c>
      <c r="B42" s="268" t="s">
        <v>98</v>
      </c>
      <c r="C42" s="269">
        <v>9</v>
      </c>
      <c r="D42" s="273">
        <v>5.7999999999999972</v>
      </c>
      <c r="E42" s="225"/>
      <c r="F42" s="225"/>
      <c r="G42" s="225"/>
      <c r="H42" s="225"/>
    </row>
    <row r="43" spans="1:8" x14ac:dyDescent="0.3">
      <c r="A43" s="93">
        <v>38</v>
      </c>
      <c r="B43" s="270" t="s">
        <v>124</v>
      </c>
      <c r="C43" s="269">
        <v>9</v>
      </c>
      <c r="D43" s="273">
        <v>56.2</v>
      </c>
      <c r="E43" s="225"/>
      <c r="F43" s="225"/>
      <c r="G43" s="225"/>
      <c r="H43" s="225"/>
    </row>
    <row r="44" spans="1:8" x14ac:dyDescent="0.3">
      <c r="A44" s="93">
        <v>39</v>
      </c>
      <c r="B44" s="267" t="s">
        <v>231</v>
      </c>
      <c r="C44" s="269">
        <v>9</v>
      </c>
      <c r="D44" s="273">
        <v>100</v>
      </c>
      <c r="E44" s="225"/>
      <c r="F44" s="225"/>
      <c r="G44" s="225"/>
      <c r="H44" s="225"/>
    </row>
    <row r="45" spans="1:8" x14ac:dyDescent="0.3">
      <c r="A45" s="93">
        <v>40</v>
      </c>
      <c r="B45" s="267" t="s">
        <v>254</v>
      </c>
      <c r="C45" s="269">
        <v>9</v>
      </c>
      <c r="D45" s="273">
        <v>100</v>
      </c>
      <c r="E45" s="225"/>
      <c r="F45" s="225"/>
      <c r="G45" s="225"/>
      <c r="H45" s="225"/>
    </row>
    <row r="46" spans="1:8" x14ac:dyDescent="0.3">
      <c r="A46" s="93">
        <v>41</v>
      </c>
      <c r="B46" s="267" t="s">
        <v>156</v>
      </c>
      <c r="C46" s="269">
        <v>9</v>
      </c>
      <c r="D46" s="273">
        <v>100</v>
      </c>
      <c r="E46" s="225"/>
      <c r="F46" s="225"/>
      <c r="G46" s="225"/>
      <c r="H46" s="225"/>
    </row>
    <row r="47" spans="1:8" x14ac:dyDescent="0.3">
      <c r="A47" s="93">
        <v>42</v>
      </c>
      <c r="B47" s="267" t="s">
        <v>100</v>
      </c>
      <c r="C47" s="269">
        <v>8</v>
      </c>
      <c r="D47" s="273">
        <v>7.0999999999999943</v>
      </c>
      <c r="E47" s="225"/>
      <c r="F47" s="225"/>
      <c r="G47" s="225"/>
      <c r="H47" s="225"/>
    </row>
    <row r="48" spans="1:8" x14ac:dyDescent="0.3">
      <c r="A48" s="93">
        <v>43</v>
      </c>
      <c r="B48" s="271" t="s">
        <v>353</v>
      </c>
      <c r="C48" s="269">
        <v>8</v>
      </c>
      <c r="D48" s="273">
        <v>11</v>
      </c>
      <c r="E48" s="225"/>
      <c r="F48" s="225"/>
      <c r="G48" s="225"/>
      <c r="H48" s="225"/>
    </row>
    <row r="49" spans="1:8" x14ac:dyDescent="0.3">
      <c r="A49" s="93">
        <v>44</v>
      </c>
      <c r="B49" s="271" t="s">
        <v>117</v>
      </c>
      <c r="C49" s="269">
        <v>8</v>
      </c>
      <c r="D49" s="273">
        <v>21.599999999999994</v>
      </c>
      <c r="E49" s="225"/>
      <c r="F49" s="225"/>
      <c r="G49" s="225"/>
      <c r="H49" s="225"/>
    </row>
    <row r="50" spans="1:8" x14ac:dyDescent="0.3">
      <c r="A50" s="93">
        <v>45</v>
      </c>
      <c r="B50" s="271" t="s">
        <v>233</v>
      </c>
      <c r="C50" s="269">
        <v>8</v>
      </c>
      <c r="D50" s="273">
        <v>34.799999999999997</v>
      </c>
      <c r="E50" s="225"/>
      <c r="F50" s="225"/>
      <c r="G50" s="225"/>
      <c r="H50" s="225"/>
    </row>
    <row r="51" spans="1:8" x14ac:dyDescent="0.3">
      <c r="A51" s="93">
        <v>46</v>
      </c>
      <c r="B51" s="271" t="s">
        <v>138</v>
      </c>
      <c r="C51" s="269">
        <v>8</v>
      </c>
      <c r="D51" s="273">
        <v>61.5</v>
      </c>
      <c r="E51" s="225"/>
      <c r="F51" s="225"/>
      <c r="G51" s="225"/>
      <c r="H51" s="225"/>
    </row>
    <row r="52" spans="1:8" x14ac:dyDescent="0.3">
      <c r="A52" s="93">
        <v>47</v>
      </c>
      <c r="B52" s="271" t="s">
        <v>391</v>
      </c>
      <c r="C52" s="269">
        <v>8</v>
      </c>
      <c r="D52" s="273">
        <v>100</v>
      </c>
      <c r="E52" s="225"/>
      <c r="F52" s="225"/>
      <c r="G52" s="225"/>
      <c r="H52" s="225"/>
    </row>
    <row r="53" spans="1:8" x14ac:dyDescent="0.3">
      <c r="A53" s="93">
        <v>48</v>
      </c>
      <c r="B53" s="271" t="s">
        <v>104</v>
      </c>
      <c r="C53" s="269">
        <v>7</v>
      </c>
      <c r="D53" s="273">
        <v>11.299999999999997</v>
      </c>
      <c r="E53" s="225"/>
      <c r="F53" s="225"/>
      <c r="G53" s="225"/>
      <c r="H53" s="225"/>
    </row>
    <row r="54" spans="1:8" x14ac:dyDescent="0.3">
      <c r="A54" s="93">
        <v>49</v>
      </c>
      <c r="B54" s="271" t="s">
        <v>116</v>
      </c>
      <c r="C54" s="269">
        <v>7</v>
      </c>
      <c r="D54" s="273">
        <v>50</v>
      </c>
      <c r="E54" s="225"/>
      <c r="F54" s="225"/>
      <c r="G54" s="225"/>
      <c r="H54" s="225"/>
    </row>
    <row r="55" spans="1:8" x14ac:dyDescent="0.3">
      <c r="A55" s="93">
        <v>50</v>
      </c>
      <c r="B55" s="270" t="s">
        <v>406</v>
      </c>
      <c r="C55" s="269">
        <v>7</v>
      </c>
      <c r="D55" s="273">
        <v>100</v>
      </c>
      <c r="E55" s="225"/>
      <c r="F55" s="225"/>
      <c r="G55" s="225"/>
      <c r="H55" s="225"/>
    </row>
  </sheetData>
  <mergeCells count="5">
    <mergeCell ref="B1:D1"/>
    <mergeCell ref="B3:D3"/>
    <mergeCell ref="M1:O1"/>
    <mergeCell ref="B2:D2"/>
    <mergeCell ref="M2:O2"/>
  </mergeCells>
  <phoneticPr fontId="58" type="noConversion"/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8"/>
  <sheetViews>
    <sheetView view="pageBreakPreview" topLeftCell="A10" zoomScale="90" zoomScaleNormal="75" zoomScaleSheetLayoutView="90" workbookViewId="0">
      <selection activeCell="F3" sqref="F1:F65536"/>
    </sheetView>
  </sheetViews>
  <sheetFormatPr defaultColWidth="8.88671875" defaultRowHeight="13.2" x14ac:dyDescent="0.25"/>
  <cols>
    <col min="1" max="1" width="36" style="45" customWidth="1"/>
    <col min="2" max="3" width="12.88671875" style="45" customWidth="1"/>
    <col min="4" max="4" width="12.5546875" style="45" customWidth="1"/>
    <col min="5" max="6" width="15.44140625" style="117" customWidth="1"/>
    <col min="7" max="7" width="12.44140625" style="45" customWidth="1"/>
    <col min="8" max="9" width="8.88671875" style="45"/>
    <col min="10" max="10" width="7.88671875" style="45" customWidth="1"/>
    <col min="11" max="16384" width="8.88671875" style="45"/>
  </cols>
  <sheetData>
    <row r="1" spans="1:12" s="32" customFormat="1" ht="20.399999999999999" x14ac:dyDescent="0.35">
      <c r="A1" s="336" t="s">
        <v>313</v>
      </c>
      <c r="B1" s="336"/>
      <c r="C1" s="336"/>
      <c r="D1" s="336"/>
      <c r="E1" s="336"/>
      <c r="F1" s="336"/>
      <c r="G1" s="336"/>
    </row>
    <row r="2" spans="1:12" s="32" customFormat="1" ht="19.5" customHeight="1" x14ac:dyDescent="0.4">
      <c r="A2" s="337" t="s">
        <v>44</v>
      </c>
      <c r="B2" s="337"/>
      <c r="C2" s="337"/>
      <c r="D2" s="337"/>
      <c r="E2" s="337"/>
      <c r="F2" s="337"/>
      <c r="G2" s="337"/>
    </row>
    <row r="3" spans="1:12" s="35" customFormat="1" ht="20.25" customHeight="1" x14ac:dyDescent="0.3">
      <c r="A3" s="33"/>
      <c r="B3" s="33"/>
      <c r="C3" s="33"/>
      <c r="D3" s="33"/>
      <c r="E3" s="114"/>
      <c r="F3" s="114"/>
      <c r="G3" s="119" t="s">
        <v>45</v>
      </c>
    </row>
    <row r="4" spans="1:12" s="35" customFormat="1" ht="64.5" customHeight="1" x14ac:dyDescent="0.2">
      <c r="A4" s="112"/>
      <c r="B4" s="115" t="s">
        <v>427</v>
      </c>
      <c r="C4" s="115" t="s">
        <v>428</v>
      </c>
      <c r="D4" s="85" t="s">
        <v>46</v>
      </c>
      <c r="E4" s="115" t="s">
        <v>439</v>
      </c>
      <c r="F4" s="115" t="s">
        <v>440</v>
      </c>
      <c r="G4" s="85" t="s">
        <v>46</v>
      </c>
    </row>
    <row r="5" spans="1:12" s="39" customFormat="1" ht="34.5" customHeight="1" x14ac:dyDescent="0.3">
      <c r="A5" s="36" t="s">
        <v>47</v>
      </c>
      <c r="B5" s="37">
        <f>SUM(B7:B25)</f>
        <v>9598</v>
      </c>
      <c r="C5" s="37">
        <f>SUM(C7:C25)</f>
        <v>9234</v>
      </c>
      <c r="D5" s="113">
        <f>ROUND(C5/B5*100,1)</f>
        <v>96.2</v>
      </c>
      <c r="E5" s="37">
        <f>SUM(E7:E25)</f>
        <v>1436</v>
      </c>
      <c r="F5" s="37">
        <f>SUM(F7:F25)</f>
        <v>1990</v>
      </c>
      <c r="G5" s="38">
        <f>ROUND(F5/E5*100,1)</f>
        <v>138.6</v>
      </c>
    </row>
    <row r="6" spans="1:12" s="39" customFormat="1" ht="15.6" x14ac:dyDescent="0.3">
      <c r="A6" s="40" t="s">
        <v>13</v>
      </c>
      <c r="B6" s="41"/>
      <c r="C6" s="41"/>
      <c r="D6" s="113"/>
      <c r="E6" s="41"/>
      <c r="F6" s="41"/>
      <c r="G6" s="38"/>
    </row>
    <row r="7" spans="1:12" ht="34.35" customHeight="1" x14ac:dyDescent="0.25">
      <c r="A7" s="42" t="s">
        <v>14</v>
      </c>
      <c r="B7" s="257">
        <v>4381</v>
      </c>
      <c r="C7" s="308">
        <v>3752</v>
      </c>
      <c r="D7" s="113">
        <f t="shared" ref="D7:D25" si="0">ROUND(C7/B7*100,1)</f>
        <v>85.6</v>
      </c>
      <c r="E7" s="257">
        <v>493</v>
      </c>
      <c r="F7" s="308">
        <v>363</v>
      </c>
      <c r="G7" s="43">
        <f t="shared" ref="G7:G25" si="1">ROUND(F7/E7*100,1)</f>
        <v>73.599999999999994</v>
      </c>
      <c r="H7" s="44"/>
      <c r="J7" s="46"/>
      <c r="K7" s="47"/>
      <c r="L7" s="47"/>
    </row>
    <row r="8" spans="1:12" ht="34.35" customHeight="1" x14ac:dyDescent="0.25">
      <c r="A8" s="42" t="s">
        <v>15</v>
      </c>
      <c r="B8" s="257">
        <v>4</v>
      </c>
      <c r="C8" s="308">
        <v>5</v>
      </c>
      <c r="D8" s="113">
        <f t="shared" si="0"/>
        <v>125</v>
      </c>
      <c r="E8" s="257">
        <v>1</v>
      </c>
      <c r="F8" s="308">
        <v>2</v>
      </c>
      <c r="G8" s="43">
        <f t="shared" si="1"/>
        <v>200</v>
      </c>
      <c r="H8" s="44"/>
      <c r="J8" s="46"/>
      <c r="K8" s="47"/>
      <c r="L8" s="47"/>
    </row>
    <row r="9" spans="1:12" s="48" customFormat="1" ht="34.35" customHeight="1" x14ac:dyDescent="0.25">
      <c r="A9" s="42" t="s">
        <v>16</v>
      </c>
      <c r="B9" s="257">
        <v>765</v>
      </c>
      <c r="C9" s="308">
        <v>819</v>
      </c>
      <c r="D9" s="113">
        <f t="shared" si="0"/>
        <v>107.1</v>
      </c>
      <c r="E9" s="257">
        <v>180</v>
      </c>
      <c r="F9" s="308">
        <v>268</v>
      </c>
      <c r="G9" s="43">
        <f t="shared" si="1"/>
        <v>148.9</v>
      </c>
      <c r="H9" s="44"/>
      <c r="I9" s="45"/>
      <c r="J9" s="46"/>
      <c r="K9" s="47"/>
      <c r="L9" s="47"/>
    </row>
    <row r="10" spans="1:12" ht="34.35" customHeight="1" x14ac:dyDescent="0.25">
      <c r="A10" s="42" t="s">
        <v>17</v>
      </c>
      <c r="B10" s="257">
        <v>168</v>
      </c>
      <c r="C10" s="308">
        <v>151</v>
      </c>
      <c r="D10" s="113">
        <f t="shared" si="0"/>
        <v>89.9</v>
      </c>
      <c r="E10" s="257">
        <v>60</v>
      </c>
      <c r="F10" s="308">
        <v>79</v>
      </c>
      <c r="G10" s="43">
        <f t="shared" si="1"/>
        <v>131.69999999999999</v>
      </c>
      <c r="H10" s="44"/>
      <c r="J10" s="46"/>
      <c r="K10" s="47"/>
      <c r="L10" s="47"/>
    </row>
    <row r="11" spans="1:12" ht="34.35" customHeight="1" x14ac:dyDescent="0.25">
      <c r="A11" s="42" t="s">
        <v>18</v>
      </c>
      <c r="B11" s="257">
        <v>237</v>
      </c>
      <c r="C11" s="308">
        <v>215</v>
      </c>
      <c r="D11" s="113">
        <f t="shared" si="0"/>
        <v>90.7</v>
      </c>
      <c r="E11" s="257">
        <v>34</v>
      </c>
      <c r="F11" s="308">
        <v>49</v>
      </c>
      <c r="G11" s="43">
        <f t="shared" si="1"/>
        <v>144.1</v>
      </c>
      <c r="H11" s="44"/>
      <c r="J11" s="46"/>
      <c r="K11" s="47"/>
      <c r="L11" s="47"/>
    </row>
    <row r="12" spans="1:12" ht="26.1" customHeight="1" x14ac:dyDescent="0.25">
      <c r="A12" s="42" t="s">
        <v>19</v>
      </c>
      <c r="B12" s="257">
        <v>195</v>
      </c>
      <c r="C12" s="308">
        <v>200</v>
      </c>
      <c r="D12" s="113">
        <f t="shared" si="0"/>
        <v>102.6</v>
      </c>
      <c r="E12" s="257">
        <v>27</v>
      </c>
      <c r="F12" s="308">
        <v>59</v>
      </c>
      <c r="G12" s="43">
        <f t="shared" si="1"/>
        <v>218.5</v>
      </c>
      <c r="H12" s="44"/>
      <c r="J12" s="46"/>
      <c r="K12" s="47"/>
      <c r="L12" s="47"/>
    </row>
    <row r="13" spans="1:12" ht="46.8" x14ac:dyDescent="0.25">
      <c r="A13" s="42" t="s">
        <v>20</v>
      </c>
      <c r="B13" s="257">
        <v>857</v>
      </c>
      <c r="C13" s="308">
        <v>880</v>
      </c>
      <c r="D13" s="113">
        <f t="shared" si="0"/>
        <v>102.7</v>
      </c>
      <c r="E13" s="257">
        <v>120</v>
      </c>
      <c r="F13" s="308">
        <v>256</v>
      </c>
      <c r="G13" s="43">
        <f t="shared" si="1"/>
        <v>213.3</v>
      </c>
      <c r="H13" s="44"/>
      <c r="J13" s="46"/>
      <c r="K13" s="47"/>
      <c r="L13" s="47"/>
    </row>
    <row r="14" spans="1:12" ht="34.35" customHeight="1" x14ac:dyDescent="0.25">
      <c r="A14" s="42" t="s">
        <v>21</v>
      </c>
      <c r="B14" s="257">
        <v>434</v>
      </c>
      <c r="C14" s="308">
        <v>540</v>
      </c>
      <c r="D14" s="113">
        <f t="shared" si="0"/>
        <v>124.4</v>
      </c>
      <c r="E14" s="257">
        <v>95</v>
      </c>
      <c r="F14" s="308">
        <v>158</v>
      </c>
      <c r="G14" s="43">
        <f t="shared" si="1"/>
        <v>166.3</v>
      </c>
      <c r="H14" s="44"/>
      <c r="J14" s="46"/>
      <c r="K14" s="47"/>
      <c r="L14" s="47"/>
    </row>
    <row r="15" spans="1:12" ht="34.35" customHeight="1" x14ac:dyDescent="0.25">
      <c r="A15" s="42" t="s">
        <v>22</v>
      </c>
      <c r="B15" s="257">
        <v>294</v>
      </c>
      <c r="C15" s="308">
        <v>355</v>
      </c>
      <c r="D15" s="113">
        <f t="shared" si="0"/>
        <v>120.7</v>
      </c>
      <c r="E15" s="257">
        <v>84</v>
      </c>
      <c r="F15" s="308">
        <v>141</v>
      </c>
      <c r="G15" s="43">
        <f t="shared" si="1"/>
        <v>167.9</v>
      </c>
      <c r="H15" s="44"/>
      <c r="J15" s="46"/>
      <c r="K15" s="47"/>
      <c r="L15" s="47"/>
    </row>
    <row r="16" spans="1:12" ht="34.35" customHeight="1" x14ac:dyDescent="0.25">
      <c r="A16" s="42" t="s">
        <v>23</v>
      </c>
      <c r="B16" s="257">
        <v>20</v>
      </c>
      <c r="C16" s="308">
        <v>18</v>
      </c>
      <c r="D16" s="113">
        <f t="shared" si="0"/>
        <v>90</v>
      </c>
      <c r="E16" s="257">
        <v>3</v>
      </c>
      <c r="F16" s="308">
        <v>6</v>
      </c>
      <c r="G16" s="43">
        <f t="shared" si="1"/>
        <v>200</v>
      </c>
      <c r="H16" s="44"/>
      <c r="J16" s="46"/>
      <c r="K16" s="47"/>
      <c r="L16" s="47"/>
    </row>
    <row r="17" spans="1:12" ht="34.35" customHeight="1" x14ac:dyDescent="0.25">
      <c r="A17" s="42" t="s">
        <v>24</v>
      </c>
      <c r="B17" s="257">
        <v>45</v>
      </c>
      <c r="C17" s="308">
        <v>62</v>
      </c>
      <c r="D17" s="113">
        <f t="shared" si="0"/>
        <v>137.80000000000001</v>
      </c>
      <c r="E17" s="257">
        <v>5</v>
      </c>
      <c r="F17" s="308">
        <v>11</v>
      </c>
      <c r="G17" s="43">
        <f t="shared" si="1"/>
        <v>220</v>
      </c>
      <c r="H17" s="44"/>
      <c r="J17" s="46"/>
      <c r="K17" s="47"/>
      <c r="L17" s="47"/>
    </row>
    <row r="18" spans="1:12" ht="34.35" customHeight="1" x14ac:dyDescent="0.25">
      <c r="A18" s="42" t="s">
        <v>25</v>
      </c>
      <c r="B18" s="257">
        <v>88</v>
      </c>
      <c r="C18" s="308">
        <v>81</v>
      </c>
      <c r="D18" s="113">
        <f t="shared" si="0"/>
        <v>92</v>
      </c>
      <c r="E18" s="257">
        <v>19</v>
      </c>
      <c r="F18" s="308">
        <v>21</v>
      </c>
      <c r="G18" s="43">
        <f t="shared" si="1"/>
        <v>110.5</v>
      </c>
      <c r="H18" s="44"/>
      <c r="J18" s="46"/>
      <c r="K18" s="47"/>
      <c r="L18" s="47"/>
    </row>
    <row r="19" spans="1:12" ht="34.35" customHeight="1" x14ac:dyDescent="0.25">
      <c r="A19" s="42" t="s">
        <v>26</v>
      </c>
      <c r="B19" s="257">
        <v>125</v>
      </c>
      <c r="C19" s="308">
        <v>167</v>
      </c>
      <c r="D19" s="113">
        <f t="shared" si="0"/>
        <v>133.6</v>
      </c>
      <c r="E19" s="257">
        <v>19</v>
      </c>
      <c r="F19" s="308">
        <v>47</v>
      </c>
      <c r="G19" s="43">
        <f t="shared" si="1"/>
        <v>247.4</v>
      </c>
      <c r="H19" s="44"/>
      <c r="J19" s="46"/>
      <c r="K19" s="47"/>
      <c r="L19" s="47"/>
    </row>
    <row r="20" spans="1:12" ht="34.35" customHeight="1" x14ac:dyDescent="0.25">
      <c r="A20" s="42" t="s">
        <v>27</v>
      </c>
      <c r="B20" s="257">
        <v>91</v>
      </c>
      <c r="C20" s="308">
        <v>113</v>
      </c>
      <c r="D20" s="113">
        <f t="shared" si="0"/>
        <v>124.2</v>
      </c>
      <c r="E20" s="257">
        <v>8</v>
      </c>
      <c r="F20" s="308">
        <v>29</v>
      </c>
      <c r="G20" s="43">
        <f t="shared" si="1"/>
        <v>362.5</v>
      </c>
      <c r="H20" s="44"/>
      <c r="J20" s="46"/>
      <c r="K20" s="47"/>
      <c r="L20" s="47"/>
    </row>
    <row r="21" spans="1:12" ht="34.35" customHeight="1" x14ac:dyDescent="0.25">
      <c r="A21" s="42" t="s">
        <v>28</v>
      </c>
      <c r="B21" s="257">
        <v>568</v>
      </c>
      <c r="C21" s="308">
        <v>583</v>
      </c>
      <c r="D21" s="113">
        <f t="shared" si="0"/>
        <v>102.6</v>
      </c>
      <c r="E21" s="257">
        <v>83</v>
      </c>
      <c r="F21" s="308">
        <v>105</v>
      </c>
      <c r="G21" s="43">
        <f t="shared" si="1"/>
        <v>126.5</v>
      </c>
      <c r="H21" s="44"/>
      <c r="J21" s="46"/>
      <c r="K21" s="47"/>
      <c r="L21" s="47"/>
    </row>
    <row r="22" spans="1:12" ht="34.35" customHeight="1" x14ac:dyDescent="0.25">
      <c r="A22" s="42" t="s">
        <v>29</v>
      </c>
      <c r="B22" s="257">
        <v>577</v>
      </c>
      <c r="C22" s="308">
        <v>502</v>
      </c>
      <c r="D22" s="113">
        <f t="shared" si="0"/>
        <v>87</v>
      </c>
      <c r="E22" s="257">
        <v>49</v>
      </c>
      <c r="F22" s="308">
        <v>97</v>
      </c>
      <c r="G22" s="43">
        <f t="shared" si="1"/>
        <v>198</v>
      </c>
      <c r="H22" s="44"/>
      <c r="J22" s="46"/>
      <c r="K22" s="47"/>
      <c r="L22" s="47"/>
    </row>
    <row r="23" spans="1:12" ht="34.35" customHeight="1" x14ac:dyDescent="0.25">
      <c r="A23" s="42" t="s">
        <v>30</v>
      </c>
      <c r="B23" s="257">
        <v>617</v>
      </c>
      <c r="C23" s="308">
        <v>669</v>
      </c>
      <c r="D23" s="113">
        <f t="shared" si="0"/>
        <v>108.4</v>
      </c>
      <c r="E23" s="257">
        <v>143</v>
      </c>
      <c r="F23" s="308">
        <v>270</v>
      </c>
      <c r="G23" s="43">
        <f t="shared" si="1"/>
        <v>188.8</v>
      </c>
      <c r="H23" s="44"/>
      <c r="J23" s="46"/>
      <c r="K23" s="47"/>
      <c r="L23" s="47"/>
    </row>
    <row r="24" spans="1:12" ht="34.35" customHeight="1" x14ac:dyDescent="0.25">
      <c r="A24" s="42" t="s">
        <v>31</v>
      </c>
      <c r="B24" s="257">
        <v>92</v>
      </c>
      <c r="C24" s="308">
        <v>98</v>
      </c>
      <c r="D24" s="113">
        <f t="shared" si="0"/>
        <v>106.5</v>
      </c>
      <c r="E24" s="257">
        <v>12</v>
      </c>
      <c r="F24" s="308">
        <v>21</v>
      </c>
      <c r="G24" s="43">
        <f t="shared" si="1"/>
        <v>175</v>
      </c>
      <c r="H24" s="44"/>
      <c r="J24" s="46"/>
      <c r="K24" s="47"/>
      <c r="L24" s="47"/>
    </row>
    <row r="25" spans="1:12" ht="34.35" customHeight="1" x14ac:dyDescent="0.25">
      <c r="A25" s="42" t="s">
        <v>32</v>
      </c>
      <c r="B25" s="257">
        <v>40</v>
      </c>
      <c r="C25" s="308">
        <v>24</v>
      </c>
      <c r="D25" s="113">
        <f t="shared" si="0"/>
        <v>60</v>
      </c>
      <c r="E25" s="257">
        <v>1</v>
      </c>
      <c r="F25" s="308">
        <v>8</v>
      </c>
      <c r="G25" s="43">
        <f t="shared" si="1"/>
        <v>800</v>
      </c>
      <c r="H25" s="44"/>
      <c r="J25" s="46"/>
      <c r="K25" s="47"/>
      <c r="L25" s="47"/>
    </row>
    <row r="26" spans="1:12" ht="15.6" x14ac:dyDescent="0.25">
      <c r="A26" s="49"/>
      <c r="B26" s="49"/>
      <c r="C26" s="49"/>
      <c r="D26" s="49"/>
      <c r="E26" s="116"/>
      <c r="F26" s="116"/>
      <c r="G26" s="49"/>
      <c r="J26" s="46"/>
    </row>
    <row r="27" spans="1:12" ht="15.6" x14ac:dyDescent="0.25">
      <c r="A27" s="49"/>
      <c r="B27" s="49"/>
      <c r="C27" s="50"/>
      <c r="D27" s="49"/>
      <c r="E27" s="116"/>
      <c r="F27" s="116"/>
      <c r="G27" s="49"/>
      <c r="J27" s="46"/>
    </row>
    <row r="28" spans="1:12" x14ac:dyDescent="0.25">
      <c r="A28" s="49"/>
      <c r="B28" s="49"/>
      <c r="C28" s="49"/>
      <c r="D28" s="49"/>
      <c r="E28" s="116"/>
      <c r="F28" s="116"/>
      <c r="G28" s="49"/>
    </row>
  </sheetData>
  <mergeCells count="2">
    <mergeCell ref="A1:G1"/>
    <mergeCell ref="A2:G2"/>
  </mergeCells>
  <phoneticPr fontId="58" type="noConversion"/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90" zoomScaleNormal="75" zoomScaleSheetLayoutView="90" workbookViewId="0">
      <selection activeCell="M10" sqref="M10"/>
    </sheetView>
  </sheetViews>
  <sheetFormatPr defaultColWidth="8.88671875" defaultRowHeight="13.2" x14ac:dyDescent="0.25"/>
  <cols>
    <col min="1" max="1" width="36.44140625" style="45" customWidth="1"/>
    <col min="2" max="2" width="12.109375" style="45" customWidth="1"/>
    <col min="3" max="3" width="12.5546875" style="45" customWidth="1"/>
    <col min="4" max="4" width="13" style="45" customWidth="1"/>
    <col min="5" max="6" width="14.88671875" style="45" customWidth="1"/>
    <col min="7" max="7" width="12.44140625" style="45" customWidth="1"/>
    <col min="8" max="9" width="8.88671875" style="45"/>
    <col min="10" max="10" width="11.5546875" style="45" customWidth="1"/>
    <col min="11" max="16384" width="8.88671875" style="45"/>
  </cols>
  <sheetData>
    <row r="1" spans="1:14" s="32" customFormat="1" ht="20.399999999999999" x14ac:dyDescent="0.35">
      <c r="A1" s="336" t="s">
        <v>313</v>
      </c>
      <c r="B1" s="336"/>
      <c r="C1" s="336"/>
      <c r="D1" s="336"/>
      <c r="E1" s="336"/>
      <c r="F1" s="336"/>
      <c r="G1" s="336"/>
    </row>
    <row r="2" spans="1:14" s="32" customFormat="1" ht="21" x14ac:dyDescent="0.4">
      <c r="A2" s="337" t="s">
        <v>48</v>
      </c>
      <c r="B2" s="337"/>
      <c r="C2" s="337"/>
      <c r="D2" s="337"/>
      <c r="E2" s="337"/>
      <c r="F2" s="337"/>
      <c r="G2" s="337"/>
    </row>
    <row r="3" spans="1:14" s="35" customFormat="1" ht="15.6" x14ac:dyDescent="0.3">
      <c r="A3" s="33"/>
      <c r="B3" s="33"/>
      <c r="C3" s="33"/>
      <c r="D3" s="33"/>
      <c r="E3" s="33"/>
      <c r="F3" s="33"/>
      <c r="G3" s="119" t="s">
        <v>45</v>
      </c>
    </row>
    <row r="4" spans="1:14" s="35" customFormat="1" ht="59.25" customHeight="1" x14ac:dyDescent="0.2">
      <c r="A4" s="112"/>
      <c r="B4" s="115" t="s">
        <v>427</v>
      </c>
      <c r="C4" s="115" t="s">
        <v>428</v>
      </c>
      <c r="D4" s="85" t="s">
        <v>46</v>
      </c>
      <c r="E4" s="226" t="s">
        <v>439</v>
      </c>
      <c r="F4" s="226" t="s">
        <v>440</v>
      </c>
      <c r="G4" s="85" t="s">
        <v>46</v>
      </c>
    </row>
    <row r="5" spans="1:14" s="39" customFormat="1" ht="28.35" customHeight="1" x14ac:dyDescent="0.3">
      <c r="A5" s="51" t="s">
        <v>16</v>
      </c>
      <c r="B5" s="37">
        <f>SUM(B6:B25)</f>
        <v>708</v>
      </c>
      <c r="C5" s="37">
        <f>SUM(C6:C25)</f>
        <v>732</v>
      </c>
      <c r="D5" s="43">
        <f t="shared" ref="D5:D29" si="0">IF(B5=0,"",ROUND(C5/B5*100,1))</f>
        <v>103.4</v>
      </c>
      <c r="E5" s="37">
        <f>SUM(E6:E25)</f>
        <v>173</v>
      </c>
      <c r="F5" s="37">
        <f>SUM(F6:F25)</f>
        <v>212</v>
      </c>
      <c r="G5" s="43">
        <f t="shared" ref="G5:G29" si="1">IF(E5=0,"",ROUND(F5/E5*100,1))</f>
        <v>122.5</v>
      </c>
    </row>
    <row r="6" spans="1:14" ht="18.600000000000001" customHeight="1" x14ac:dyDescent="0.25">
      <c r="A6" s="42" t="s">
        <v>49</v>
      </c>
      <c r="B6" s="257">
        <v>311</v>
      </c>
      <c r="C6" s="308">
        <v>380</v>
      </c>
      <c r="D6" s="43">
        <f t="shared" si="0"/>
        <v>122.2</v>
      </c>
      <c r="E6" s="257">
        <v>47</v>
      </c>
      <c r="F6" s="308">
        <v>96</v>
      </c>
      <c r="G6" s="43">
        <f t="shared" si="1"/>
        <v>204.3</v>
      </c>
      <c r="H6" s="44"/>
      <c r="I6" s="52"/>
      <c r="J6" s="52"/>
      <c r="K6" s="52"/>
      <c r="L6" s="52"/>
      <c r="M6" s="52"/>
      <c r="N6" s="52"/>
    </row>
    <row r="7" spans="1:14" ht="18.600000000000001" customHeight="1" x14ac:dyDescent="0.25">
      <c r="A7" s="42" t="s">
        <v>50</v>
      </c>
      <c r="B7" s="257">
        <v>13</v>
      </c>
      <c r="C7" s="308">
        <v>22</v>
      </c>
      <c r="D7" s="43">
        <f t="shared" si="0"/>
        <v>169.2</v>
      </c>
      <c r="E7" s="257">
        <v>3</v>
      </c>
      <c r="F7" s="308">
        <v>5</v>
      </c>
      <c r="G7" s="43">
        <f t="shared" si="1"/>
        <v>166.7</v>
      </c>
      <c r="H7" s="44"/>
      <c r="I7" s="52"/>
      <c r="J7" s="52"/>
      <c r="K7" s="52"/>
      <c r="L7" s="52"/>
      <c r="M7" s="52"/>
      <c r="N7" s="52"/>
    </row>
    <row r="8" spans="1:14" s="48" customFormat="1" ht="18.600000000000001" customHeight="1" x14ac:dyDescent="0.25">
      <c r="A8" s="42" t="s">
        <v>51</v>
      </c>
      <c r="B8" s="257">
        <v>0</v>
      </c>
      <c r="C8" s="308">
        <v>0</v>
      </c>
      <c r="D8" s="43" t="str">
        <f t="shared" si="0"/>
        <v/>
      </c>
      <c r="E8" s="257">
        <v>0</v>
      </c>
      <c r="F8" s="308">
        <v>0</v>
      </c>
      <c r="G8" s="43" t="str">
        <f t="shared" si="1"/>
        <v/>
      </c>
      <c r="H8" s="44"/>
      <c r="I8" s="45"/>
      <c r="J8" s="46"/>
    </row>
    <row r="9" spans="1:14" ht="18.600000000000001" customHeight="1" x14ac:dyDescent="0.25">
      <c r="A9" s="42" t="s">
        <v>52</v>
      </c>
      <c r="B9" s="257">
        <v>2</v>
      </c>
      <c r="C9" s="308">
        <v>0</v>
      </c>
      <c r="D9" s="43">
        <f t="shared" si="0"/>
        <v>0</v>
      </c>
      <c r="E9" s="257">
        <v>1</v>
      </c>
      <c r="F9" s="308">
        <v>0</v>
      </c>
      <c r="G9" s="43">
        <f t="shared" si="1"/>
        <v>0</v>
      </c>
      <c r="H9" s="44"/>
      <c r="J9" s="46"/>
      <c r="L9" s="53"/>
    </row>
    <row r="10" spans="1:14" ht="18.600000000000001" customHeight="1" x14ac:dyDescent="0.25">
      <c r="A10" s="42" t="s">
        <v>53</v>
      </c>
      <c r="B10" s="257">
        <v>58</v>
      </c>
      <c r="C10" s="308">
        <v>38</v>
      </c>
      <c r="D10" s="43">
        <f t="shared" si="0"/>
        <v>65.5</v>
      </c>
      <c r="E10" s="257">
        <v>40</v>
      </c>
      <c r="F10" s="308">
        <v>23</v>
      </c>
      <c r="G10" s="43">
        <f t="shared" si="1"/>
        <v>57.5</v>
      </c>
      <c r="H10" s="44"/>
      <c r="J10" s="46"/>
    </row>
    <row r="11" spans="1:14" ht="31.2" x14ac:dyDescent="0.25">
      <c r="A11" s="42" t="s">
        <v>54</v>
      </c>
      <c r="B11" s="257">
        <v>15</v>
      </c>
      <c r="C11" s="308">
        <v>39</v>
      </c>
      <c r="D11" s="43">
        <f t="shared" si="0"/>
        <v>260</v>
      </c>
      <c r="E11" s="257">
        <v>8</v>
      </c>
      <c r="F11" s="308">
        <v>19</v>
      </c>
      <c r="G11" s="43">
        <f t="shared" si="1"/>
        <v>237.5</v>
      </c>
      <c r="H11" s="44"/>
      <c r="J11" s="46"/>
    </row>
    <row r="12" spans="1:14" ht="78" x14ac:dyDescent="0.25">
      <c r="A12" s="42" t="s">
        <v>55</v>
      </c>
      <c r="B12" s="257">
        <v>2</v>
      </c>
      <c r="C12" s="308">
        <v>1</v>
      </c>
      <c r="D12" s="43">
        <f t="shared" si="0"/>
        <v>50</v>
      </c>
      <c r="E12" s="257">
        <v>0</v>
      </c>
      <c r="F12" s="308">
        <v>1</v>
      </c>
      <c r="G12" s="43" t="str">
        <f t="shared" si="1"/>
        <v/>
      </c>
      <c r="H12" s="44"/>
      <c r="J12" s="46"/>
    </row>
    <row r="13" spans="1:14" ht="31.2" x14ac:dyDescent="0.25">
      <c r="A13" s="42" t="s">
        <v>56</v>
      </c>
      <c r="B13" s="257">
        <v>14</v>
      </c>
      <c r="C13" s="308">
        <v>13</v>
      </c>
      <c r="D13" s="43">
        <f t="shared" si="0"/>
        <v>92.9</v>
      </c>
      <c r="E13" s="257">
        <v>0</v>
      </c>
      <c r="F13" s="308">
        <v>4</v>
      </c>
      <c r="G13" s="43" t="str">
        <f t="shared" si="1"/>
        <v/>
      </c>
      <c r="H13" s="44"/>
      <c r="J13" s="46"/>
    </row>
    <row r="14" spans="1:14" ht="31.2" x14ac:dyDescent="0.25">
      <c r="A14" s="42" t="s">
        <v>57</v>
      </c>
      <c r="B14" s="257">
        <v>1</v>
      </c>
      <c r="C14" s="308">
        <v>0</v>
      </c>
      <c r="D14" s="43">
        <f t="shared" si="0"/>
        <v>0</v>
      </c>
      <c r="E14" s="257">
        <v>0</v>
      </c>
      <c r="F14" s="308">
        <v>0</v>
      </c>
      <c r="G14" s="43" t="str">
        <f t="shared" si="1"/>
        <v/>
      </c>
      <c r="H14" s="44"/>
      <c r="J14" s="46"/>
    </row>
    <row r="15" spans="1:14" ht="31.2" x14ac:dyDescent="0.25">
      <c r="A15" s="42" t="s">
        <v>58</v>
      </c>
      <c r="B15" s="257">
        <v>0</v>
      </c>
      <c r="C15" s="308">
        <v>0</v>
      </c>
      <c r="D15" s="43" t="str">
        <f t="shared" si="0"/>
        <v/>
      </c>
      <c r="E15" s="257">
        <v>0</v>
      </c>
      <c r="F15" s="308">
        <v>0</v>
      </c>
      <c r="G15" s="43" t="str">
        <f t="shared" si="1"/>
        <v/>
      </c>
      <c r="H15" s="44"/>
      <c r="J15" s="46"/>
    </row>
    <row r="16" spans="1:14" ht="31.2" x14ac:dyDescent="0.25">
      <c r="A16" s="42" t="s">
        <v>59</v>
      </c>
      <c r="B16" s="257">
        <v>23</v>
      </c>
      <c r="C16" s="308">
        <v>10</v>
      </c>
      <c r="D16" s="43">
        <f t="shared" si="0"/>
        <v>43.5</v>
      </c>
      <c r="E16" s="257">
        <v>0</v>
      </c>
      <c r="F16" s="308">
        <v>6</v>
      </c>
      <c r="G16" s="43" t="str">
        <f t="shared" si="1"/>
        <v/>
      </c>
      <c r="H16" s="44"/>
      <c r="J16" s="46"/>
    </row>
    <row r="17" spans="1:10" ht="46.8" x14ac:dyDescent="0.25">
      <c r="A17" s="42" t="s">
        <v>60</v>
      </c>
      <c r="B17" s="257">
        <v>7</v>
      </c>
      <c r="C17" s="308">
        <v>5</v>
      </c>
      <c r="D17" s="43">
        <f t="shared" si="0"/>
        <v>71.400000000000006</v>
      </c>
      <c r="E17" s="257">
        <v>1</v>
      </c>
      <c r="F17" s="308">
        <v>1</v>
      </c>
      <c r="G17" s="43">
        <f t="shared" si="1"/>
        <v>100</v>
      </c>
      <c r="H17" s="44"/>
      <c r="J17" s="46"/>
    </row>
    <row r="18" spans="1:10" ht="31.2" x14ac:dyDescent="0.25">
      <c r="A18" s="42" t="s">
        <v>61</v>
      </c>
      <c r="B18" s="257">
        <v>34</v>
      </c>
      <c r="C18" s="308">
        <v>30</v>
      </c>
      <c r="D18" s="43">
        <f t="shared" si="0"/>
        <v>88.2</v>
      </c>
      <c r="E18" s="257">
        <v>2</v>
      </c>
      <c r="F18" s="308">
        <v>3</v>
      </c>
      <c r="G18" s="43">
        <f t="shared" si="1"/>
        <v>150</v>
      </c>
      <c r="H18" s="44"/>
      <c r="J18" s="46"/>
    </row>
    <row r="19" spans="1:10" ht="31.2" x14ac:dyDescent="0.25">
      <c r="A19" s="42" t="s">
        <v>62</v>
      </c>
      <c r="B19" s="257">
        <v>32</v>
      </c>
      <c r="C19" s="308">
        <v>24</v>
      </c>
      <c r="D19" s="43">
        <f t="shared" si="0"/>
        <v>75</v>
      </c>
      <c r="E19" s="257">
        <v>6</v>
      </c>
      <c r="F19" s="308">
        <v>3</v>
      </c>
      <c r="G19" s="43">
        <f t="shared" si="1"/>
        <v>50</v>
      </c>
      <c r="H19" s="44"/>
      <c r="J19" s="46"/>
    </row>
    <row r="20" spans="1:10" ht="18.600000000000001" customHeight="1" x14ac:dyDescent="0.25">
      <c r="A20" s="42" t="s">
        <v>63</v>
      </c>
      <c r="B20" s="257">
        <v>17</v>
      </c>
      <c r="C20" s="308">
        <v>27</v>
      </c>
      <c r="D20" s="43">
        <f t="shared" si="0"/>
        <v>158.80000000000001</v>
      </c>
      <c r="E20" s="257">
        <v>5</v>
      </c>
      <c r="F20" s="308">
        <v>8</v>
      </c>
      <c r="G20" s="43">
        <f t="shared" si="1"/>
        <v>160</v>
      </c>
      <c r="H20" s="44"/>
      <c r="J20" s="46"/>
    </row>
    <row r="21" spans="1:10" ht="31.2" x14ac:dyDescent="0.25">
      <c r="A21" s="42" t="s">
        <v>64</v>
      </c>
      <c r="B21" s="257">
        <v>51</v>
      </c>
      <c r="C21" s="308">
        <v>45</v>
      </c>
      <c r="D21" s="43">
        <f t="shared" si="0"/>
        <v>88.2</v>
      </c>
      <c r="E21" s="257">
        <v>17</v>
      </c>
      <c r="F21" s="308">
        <v>12</v>
      </c>
      <c r="G21" s="43">
        <f t="shared" si="1"/>
        <v>70.599999999999994</v>
      </c>
      <c r="H21" s="44"/>
      <c r="J21" s="46"/>
    </row>
    <row r="22" spans="1:10" ht="31.2" x14ac:dyDescent="0.25">
      <c r="A22" s="42" t="s">
        <v>65</v>
      </c>
      <c r="B22" s="257">
        <v>0</v>
      </c>
      <c r="C22" s="308">
        <v>4</v>
      </c>
      <c r="D22" s="43" t="str">
        <f t="shared" si="0"/>
        <v/>
      </c>
      <c r="E22" s="257">
        <v>0</v>
      </c>
      <c r="F22" s="308">
        <v>1</v>
      </c>
      <c r="G22" s="43" t="str">
        <f t="shared" si="1"/>
        <v/>
      </c>
      <c r="H22" s="44"/>
      <c r="J22" s="49"/>
    </row>
    <row r="23" spans="1:10" ht="31.2" x14ac:dyDescent="0.25">
      <c r="A23" s="42" t="s">
        <v>66</v>
      </c>
      <c r="B23" s="257">
        <v>72</v>
      </c>
      <c r="C23" s="308">
        <v>30</v>
      </c>
      <c r="D23" s="43">
        <f t="shared" si="0"/>
        <v>41.7</v>
      </c>
      <c r="E23" s="257">
        <v>27</v>
      </c>
      <c r="F23" s="308">
        <v>10</v>
      </c>
      <c r="G23" s="43">
        <f t="shared" si="1"/>
        <v>37</v>
      </c>
      <c r="H23" s="44"/>
      <c r="J23" s="49"/>
    </row>
    <row r="24" spans="1:10" ht="31.2" x14ac:dyDescent="0.25">
      <c r="A24" s="42" t="s">
        <v>67</v>
      </c>
      <c r="B24" s="257">
        <v>54</v>
      </c>
      <c r="C24" s="308">
        <v>64</v>
      </c>
      <c r="D24" s="43">
        <f t="shared" si="0"/>
        <v>118.5</v>
      </c>
      <c r="E24" s="257">
        <v>16</v>
      </c>
      <c r="F24" s="308">
        <v>20</v>
      </c>
      <c r="G24" s="43">
        <f t="shared" si="1"/>
        <v>125</v>
      </c>
      <c r="H24" s="44"/>
      <c r="J24" s="49"/>
    </row>
    <row r="25" spans="1:10" ht="31.2" x14ac:dyDescent="0.25">
      <c r="A25" s="42" t="s">
        <v>68</v>
      </c>
      <c r="B25" s="257">
        <v>2</v>
      </c>
      <c r="C25" s="308">
        <v>0</v>
      </c>
      <c r="D25" s="43">
        <f t="shared" si="0"/>
        <v>0</v>
      </c>
      <c r="E25" s="257">
        <v>0</v>
      </c>
      <c r="F25" s="308">
        <v>0</v>
      </c>
      <c r="G25" s="43" t="str">
        <f t="shared" si="1"/>
        <v/>
      </c>
    </row>
    <row r="26" spans="1:10" ht="31.2" x14ac:dyDescent="0.25">
      <c r="A26" s="42" t="s">
        <v>69</v>
      </c>
      <c r="B26" s="257">
        <v>29</v>
      </c>
      <c r="C26" s="308">
        <v>66</v>
      </c>
      <c r="D26" s="43">
        <f t="shared" si="0"/>
        <v>227.6</v>
      </c>
      <c r="E26" s="257">
        <v>5</v>
      </c>
      <c r="F26" s="308">
        <v>46</v>
      </c>
      <c r="G26" s="43">
        <f t="shared" si="1"/>
        <v>920</v>
      </c>
    </row>
    <row r="27" spans="1:10" ht="18.600000000000001" customHeight="1" x14ac:dyDescent="0.25">
      <c r="A27" s="42" t="s">
        <v>70</v>
      </c>
      <c r="B27" s="257">
        <v>6</v>
      </c>
      <c r="C27" s="308">
        <v>3</v>
      </c>
      <c r="D27" s="43">
        <f t="shared" si="0"/>
        <v>50</v>
      </c>
      <c r="E27" s="257">
        <v>2</v>
      </c>
      <c r="F27" s="308">
        <v>2</v>
      </c>
      <c r="G27" s="43">
        <f t="shared" si="1"/>
        <v>100</v>
      </c>
    </row>
    <row r="28" spans="1:10" ht="18.600000000000001" customHeight="1" x14ac:dyDescent="0.25">
      <c r="A28" s="42" t="s">
        <v>71</v>
      </c>
      <c r="B28" s="257">
        <v>2</v>
      </c>
      <c r="C28" s="308">
        <v>0</v>
      </c>
      <c r="D28" s="43">
        <f t="shared" si="0"/>
        <v>0</v>
      </c>
      <c r="E28" s="257">
        <v>0</v>
      </c>
      <c r="F28" s="308">
        <v>0</v>
      </c>
      <c r="G28" s="43" t="str">
        <f t="shared" si="1"/>
        <v/>
      </c>
    </row>
    <row r="29" spans="1:10" ht="31.2" x14ac:dyDescent="0.25">
      <c r="A29" s="42" t="s">
        <v>72</v>
      </c>
      <c r="B29" s="257">
        <v>20</v>
      </c>
      <c r="C29" s="308">
        <v>18</v>
      </c>
      <c r="D29" s="43">
        <f t="shared" si="0"/>
        <v>90</v>
      </c>
      <c r="E29" s="257">
        <v>0</v>
      </c>
      <c r="F29" s="308">
        <v>8</v>
      </c>
      <c r="G29" s="43" t="str">
        <f t="shared" si="1"/>
        <v/>
      </c>
    </row>
  </sheetData>
  <mergeCells count="2">
    <mergeCell ref="A1:G1"/>
    <mergeCell ref="A2:G2"/>
  </mergeCells>
  <phoneticPr fontId="58" type="noConversion"/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21"/>
  <sheetViews>
    <sheetView view="pageBreakPreview" zoomScale="90" zoomScaleNormal="75" zoomScaleSheetLayoutView="90" workbookViewId="0">
      <selection activeCell="D7" sqref="D7"/>
    </sheetView>
  </sheetViews>
  <sheetFormatPr defaultColWidth="8.88671875" defaultRowHeight="13.2" x14ac:dyDescent="0.25"/>
  <cols>
    <col min="1" max="1" width="55" style="45" customWidth="1"/>
    <col min="2" max="3" width="15.5546875" style="45" customWidth="1"/>
    <col min="4" max="4" width="14" style="45" customWidth="1"/>
    <col min="5" max="6" width="15.5546875" style="45" customWidth="1"/>
    <col min="7" max="7" width="14.5546875" style="45" customWidth="1"/>
    <col min="8" max="8" width="8.88671875" style="45"/>
    <col min="9" max="9" width="13.5546875" style="45" bestFit="1" customWidth="1"/>
    <col min="10" max="10" width="6" style="45" bestFit="1" customWidth="1"/>
    <col min="11" max="11" width="3.5546875" style="45" bestFit="1" customWidth="1"/>
    <col min="12" max="13" width="8.44140625" style="45" bestFit="1" customWidth="1"/>
    <col min="14" max="14" width="3.5546875" style="45" bestFit="1" customWidth="1"/>
    <col min="15" max="16384" width="8.88671875" style="45"/>
  </cols>
  <sheetData>
    <row r="1" spans="1:21" s="32" customFormat="1" ht="25.5" customHeight="1" x14ac:dyDescent="0.4">
      <c r="A1" s="338" t="s">
        <v>313</v>
      </c>
      <c r="B1" s="338"/>
      <c r="C1" s="338"/>
      <c r="D1" s="338"/>
      <c r="E1" s="338"/>
      <c r="F1" s="338"/>
      <c r="G1" s="338"/>
    </row>
    <row r="2" spans="1:21" s="32" customFormat="1" ht="19.5" customHeight="1" x14ac:dyDescent="0.4">
      <c r="A2" s="339" t="s">
        <v>33</v>
      </c>
      <c r="B2" s="339"/>
      <c r="C2" s="339"/>
      <c r="D2" s="339"/>
      <c r="E2" s="339"/>
      <c r="F2" s="339"/>
      <c r="G2" s="339"/>
    </row>
    <row r="3" spans="1:21" s="35" customFormat="1" ht="27.75" customHeight="1" x14ac:dyDescent="0.3">
      <c r="A3" s="33"/>
      <c r="B3" s="33"/>
      <c r="C3" s="33"/>
      <c r="D3" s="33"/>
      <c r="E3" s="33"/>
      <c r="F3" s="33"/>
      <c r="G3" s="34" t="s">
        <v>45</v>
      </c>
    </row>
    <row r="4" spans="1:21" s="35" customFormat="1" ht="54.75" customHeight="1" x14ac:dyDescent="0.2">
      <c r="A4" s="112"/>
      <c r="B4" s="115" t="s">
        <v>427</v>
      </c>
      <c r="C4" s="115" t="s">
        <v>428</v>
      </c>
      <c r="D4" s="260" t="s">
        <v>46</v>
      </c>
      <c r="E4" s="226" t="s">
        <v>439</v>
      </c>
      <c r="F4" s="226" t="s">
        <v>440</v>
      </c>
      <c r="G4" s="260" t="s">
        <v>46</v>
      </c>
    </row>
    <row r="5" spans="1:21" s="56" customFormat="1" ht="34.5" customHeight="1" x14ac:dyDescent="0.3">
      <c r="A5" s="54" t="s">
        <v>47</v>
      </c>
      <c r="B5" s="122">
        <f>SUM(B7:B15)</f>
        <v>9598</v>
      </c>
      <c r="C5" s="122">
        <f>SUM(C7:C15)</f>
        <v>9234</v>
      </c>
      <c r="D5" s="113">
        <f t="shared" ref="D5:D15" si="0">IF(B5=0,"",ROUND(C5/B5*100,1))</f>
        <v>96.2</v>
      </c>
      <c r="E5" s="122">
        <f>SUM(E7:E15)</f>
        <v>1436</v>
      </c>
      <c r="F5" s="122">
        <f>SUM(F7:F15)</f>
        <v>1990</v>
      </c>
      <c r="G5" s="113">
        <f t="shared" ref="G5:G15" si="1">IF(E5=0,"",ROUND(F5/E5*100,1))</f>
        <v>138.6</v>
      </c>
      <c r="I5" s="57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21" s="56" customFormat="1" ht="21" x14ac:dyDescent="0.3">
      <c r="A6" s="58" t="s">
        <v>34</v>
      </c>
      <c r="B6" s="59"/>
      <c r="C6" s="261"/>
      <c r="D6" s="263" t="str">
        <f t="shared" si="0"/>
        <v/>
      </c>
      <c r="E6" s="262"/>
      <c r="F6" s="261"/>
      <c r="G6" s="263" t="str">
        <f t="shared" si="1"/>
        <v/>
      </c>
      <c r="I6" s="57"/>
      <c r="J6" s="57"/>
      <c r="K6" s="57"/>
      <c r="L6" s="57"/>
      <c r="M6" s="57"/>
      <c r="N6" s="57"/>
      <c r="O6" s="70"/>
      <c r="P6" s="70"/>
      <c r="Q6" s="70"/>
      <c r="R6" s="70"/>
      <c r="S6" s="70"/>
      <c r="T6" s="70"/>
      <c r="U6" s="70"/>
    </row>
    <row r="7" spans="1:21" ht="54" customHeight="1" x14ac:dyDescent="0.25">
      <c r="A7" s="60" t="s">
        <v>35</v>
      </c>
      <c r="B7" s="61">
        <v>455</v>
      </c>
      <c r="C7" s="62">
        <v>554</v>
      </c>
      <c r="D7" s="113">
        <f t="shared" si="0"/>
        <v>121.8</v>
      </c>
      <c r="E7" s="62">
        <v>82</v>
      </c>
      <c r="F7" s="62">
        <v>110</v>
      </c>
      <c r="G7" s="113">
        <f t="shared" si="1"/>
        <v>134.1</v>
      </c>
      <c r="I7" s="57"/>
      <c r="J7" s="52"/>
      <c r="M7" s="52"/>
    </row>
    <row r="8" spans="1:21" ht="35.25" customHeight="1" x14ac:dyDescent="0.25">
      <c r="A8" s="60" t="s">
        <v>36</v>
      </c>
      <c r="B8" s="61">
        <v>657</v>
      </c>
      <c r="C8" s="62">
        <v>813</v>
      </c>
      <c r="D8" s="113">
        <f t="shared" si="0"/>
        <v>123.7</v>
      </c>
      <c r="E8" s="61">
        <v>165</v>
      </c>
      <c r="F8" s="62">
        <v>280</v>
      </c>
      <c r="G8" s="113">
        <f t="shared" si="1"/>
        <v>169.7</v>
      </c>
      <c r="I8" s="57"/>
      <c r="J8" s="52"/>
      <c r="M8" s="52"/>
    </row>
    <row r="9" spans="1:21" s="48" customFormat="1" ht="25.5" customHeight="1" x14ac:dyDescent="0.25">
      <c r="A9" s="60" t="s">
        <v>37</v>
      </c>
      <c r="B9" s="61">
        <v>867</v>
      </c>
      <c r="C9" s="62">
        <v>831</v>
      </c>
      <c r="D9" s="113">
        <f t="shared" si="0"/>
        <v>95.8</v>
      </c>
      <c r="E9" s="61">
        <v>134</v>
      </c>
      <c r="F9" s="62">
        <v>270</v>
      </c>
      <c r="G9" s="113">
        <f t="shared" si="1"/>
        <v>201.5</v>
      </c>
      <c r="H9" s="45"/>
      <c r="I9" s="57"/>
      <c r="J9" s="52"/>
      <c r="K9" s="45"/>
      <c r="M9" s="52"/>
    </row>
    <row r="10" spans="1:21" ht="36.75" customHeight="1" x14ac:dyDescent="0.25">
      <c r="A10" s="60" t="s">
        <v>38</v>
      </c>
      <c r="B10" s="61">
        <v>296</v>
      </c>
      <c r="C10" s="62">
        <v>335</v>
      </c>
      <c r="D10" s="113">
        <f t="shared" si="0"/>
        <v>113.2</v>
      </c>
      <c r="E10" s="61">
        <v>49</v>
      </c>
      <c r="F10" s="62">
        <v>72</v>
      </c>
      <c r="G10" s="113">
        <f t="shared" si="1"/>
        <v>146.9</v>
      </c>
      <c r="I10" s="57"/>
      <c r="J10" s="52"/>
      <c r="M10" s="52"/>
    </row>
    <row r="11" spans="1:21" ht="35.25" customHeight="1" x14ac:dyDescent="0.25">
      <c r="A11" s="60" t="s">
        <v>39</v>
      </c>
      <c r="B11" s="61">
        <v>1303</v>
      </c>
      <c r="C11" s="62">
        <v>1119</v>
      </c>
      <c r="D11" s="113">
        <f t="shared" si="0"/>
        <v>85.9</v>
      </c>
      <c r="E11" s="61">
        <v>244</v>
      </c>
      <c r="F11" s="62">
        <v>335</v>
      </c>
      <c r="G11" s="113">
        <f t="shared" si="1"/>
        <v>137.30000000000001</v>
      </c>
      <c r="I11" s="57"/>
      <c r="J11" s="52"/>
      <c r="M11" s="52"/>
    </row>
    <row r="12" spans="1:21" ht="40.35" customHeight="1" x14ac:dyDescent="0.25">
      <c r="A12" s="60" t="s">
        <v>40</v>
      </c>
      <c r="B12" s="61">
        <v>1146</v>
      </c>
      <c r="C12" s="62">
        <v>1113</v>
      </c>
      <c r="D12" s="113">
        <f t="shared" si="0"/>
        <v>97.1</v>
      </c>
      <c r="E12" s="61">
        <v>91</v>
      </c>
      <c r="F12" s="62">
        <v>72</v>
      </c>
      <c r="G12" s="113">
        <f t="shared" si="1"/>
        <v>79.099999999999994</v>
      </c>
      <c r="I12" s="57"/>
      <c r="J12" s="52"/>
      <c r="M12" s="52"/>
    </row>
    <row r="13" spans="1:21" ht="30" customHeight="1" x14ac:dyDescent="0.25">
      <c r="A13" s="60" t="s">
        <v>41</v>
      </c>
      <c r="B13" s="61">
        <v>742</v>
      </c>
      <c r="C13" s="62">
        <v>865</v>
      </c>
      <c r="D13" s="113">
        <f t="shared" si="0"/>
        <v>116.6</v>
      </c>
      <c r="E13" s="61">
        <v>192</v>
      </c>
      <c r="F13" s="62">
        <v>293</v>
      </c>
      <c r="G13" s="113">
        <f t="shared" si="1"/>
        <v>152.6</v>
      </c>
      <c r="I13" s="57"/>
      <c r="J13" s="52"/>
      <c r="M13" s="52"/>
      <c r="T13" s="47"/>
    </row>
    <row r="14" spans="1:21" ht="54" x14ac:dyDescent="0.25">
      <c r="A14" s="60" t="s">
        <v>42</v>
      </c>
      <c r="B14" s="61">
        <v>2584</v>
      </c>
      <c r="C14" s="62">
        <v>2338</v>
      </c>
      <c r="D14" s="113">
        <f t="shared" si="0"/>
        <v>90.5</v>
      </c>
      <c r="E14" s="61">
        <v>255</v>
      </c>
      <c r="F14" s="62">
        <v>317</v>
      </c>
      <c r="G14" s="113">
        <f t="shared" si="1"/>
        <v>124.3</v>
      </c>
      <c r="I14" s="57"/>
      <c r="J14" s="52"/>
      <c r="M14" s="52"/>
      <c r="T14" s="47"/>
    </row>
    <row r="15" spans="1:21" ht="37.35" customHeight="1" x14ac:dyDescent="0.25">
      <c r="A15" s="60" t="s">
        <v>73</v>
      </c>
      <c r="B15" s="61">
        <v>1548</v>
      </c>
      <c r="C15" s="62">
        <v>1266</v>
      </c>
      <c r="D15" s="113">
        <f t="shared" si="0"/>
        <v>81.8</v>
      </c>
      <c r="E15" s="61">
        <v>224</v>
      </c>
      <c r="F15" s="62">
        <v>241</v>
      </c>
      <c r="G15" s="113">
        <f t="shared" si="1"/>
        <v>107.6</v>
      </c>
      <c r="I15" s="57"/>
      <c r="J15" s="52"/>
      <c r="M15" s="52"/>
      <c r="T15" s="47"/>
    </row>
    <row r="16" spans="1:21" x14ac:dyDescent="0.25">
      <c r="A16" s="49"/>
      <c r="B16" s="49"/>
      <c r="C16" s="49"/>
      <c r="D16" s="49"/>
      <c r="E16" s="49"/>
      <c r="F16" s="49"/>
      <c r="T16" s="47"/>
    </row>
    <row r="17" spans="1:20" x14ac:dyDescent="0.25">
      <c r="A17" s="49"/>
      <c r="B17" s="49"/>
      <c r="C17" s="49"/>
      <c r="D17" s="49"/>
      <c r="E17" s="49"/>
      <c r="F17" s="49"/>
      <c r="T17" s="47"/>
    </row>
    <row r="18" spans="1:20" x14ac:dyDescent="0.25">
      <c r="T18" s="47"/>
    </row>
    <row r="19" spans="1:20" x14ac:dyDescent="0.25">
      <c r="T19" s="47"/>
    </row>
    <row r="20" spans="1:20" x14ac:dyDescent="0.25">
      <c r="B20" s="52"/>
      <c r="C20" s="52"/>
      <c r="D20" s="52"/>
      <c r="E20" s="52"/>
      <c r="F20" s="52"/>
      <c r="G20" s="52"/>
      <c r="T20" s="47"/>
    </row>
    <row r="21" spans="1:20" x14ac:dyDescent="0.25">
      <c r="T21" s="47"/>
    </row>
  </sheetData>
  <mergeCells count="2">
    <mergeCell ref="A1:G1"/>
    <mergeCell ref="A2:G2"/>
  </mergeCells>
  <phoneticPr fontId="58" type="noConversion"/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7"/>
  <sheetViews>
    <sheetView view="pageBreakPreview" zoomScale="90" zoomScaleSheetLayoutView="90" workbookViewId="0">
      <selection activeCell="G56" sqref="G56"/>
    </sheetView>
  </sheetViews>
  <sheetFormatPr defaultColWidth="9.109375" defaultRowHeight="15.6" x14ac:dyDescent="0.3"/>
  <cols>
    <col min="1" max="1" width="3.88671875" style="91" customWidth="1"/>
    <col min="2" max="2" width="28.109375" style="95" customWidth="1"/>
    <col min="3" max="3" width="10" style="91" customWidth="1"/>
    <col min="4" max="4" width="12.88671875" style="91" customWidth="1"/>
    <col min="5" max="5" width="13.44140625" style="96" customWidth="1"/>
    <col min="6" max="6" width="10.44140625" style="91" customWidth="1"/>
    <col min="7" max="7" width="13.109375" style="91" customWidth="1"/>
    <col min="8" max="8" width="12.44140625" style="96" customWidth="1"/>
    <col min="9" max="16384" width="9.109375" style="91"/>
  </cols>
  <sheetData>
    <row r="1" spans="1:8" ht="20.25" customHeight="1" x14ac:dyDescent="0.3">
      <c r="B1" s="340" t="s">
        <v>88</v>
      </c>
      <c r="C1" s="340"/>
      <c r="D1" s="340"/>
      <c r="E1" s="340"/>
      <c r="F1" s="340"/>
      <c r="G1" s="340"/>
      <c r="H1" s="340"/>
    </row>
    <row r="2" spans="1:8" ht="20.25" customHeight="1" x14ac:dyDescent="0.3">
      <c r="B2" s="340" t="s">
        <v>89</v>
      </c>
      <c r="C2" s="340"/>
      <c r="D2" s="340"/>
      <c r="E2" s="340"/>
      <c r="F2" s="340"/>
      <c r="G2" s="340"/>
      <c r="H2" s="340"/>
    </row>
    <row r="3" spans="1:8" ht="8.25" customHeight="1" x14ac:dyDescent="0.3"/>
    <row r="4" spans="1:8" s="92" customFormat="1" ht="31.5" customHeight="1" x14ac:dyDescent="0.3">
      <c r="A4" s="341"/>
      <c r="B4" s="342" t="s">
        <v>90</v>
      </c>
      <c r="C4" s="343" t="s">
        <v>441</v>
      </c>
      <c r="D4" s="343"/>
      <c r="E4" s="343"/>
      <c r="F4" s="343" t="s">
        <v>440</v>
      </c>
      <c r="G4" s="343"/>
      <c r="H4" s="343"/>
    </row>
    <row r="5" spans="1:8" ht="15.6" customHeight="1" x14ac:dyDescent="0.3">
      <c r="A5" s="341"/>
      <c r="B5" s="342"/>
      <c r="C5" s="344" t="s">
        <v>1</v>
      </c>
      <c r="D5" s="344" t="s">
        <v>91</v>
      </c>
      <c r="E5" s="344" t="s">
        <v>92</v>
      </c>
      <c r="F5" s="344" t="s">
        <v>93</v>
      </c>
      <c r="G5" s="344" t="s">
        <v>94</v>
      </c>
      <c r="H5" s="344" t="s">
        <v>92</v>
      </c>
    </row>
    <row r="6" spans="1:8" ht="51.6" customHeight="1" x14ac:dyDescent="0.3">
      <c r="A6" s="341"/>
      <c r="B6" s="342"/>
      <c r="C6" s="344"/>
      <c r="D6" s="344"/>
      <c r="E6" s="344"/>
      <c r="F6" s="344"/>
      <c r="G6" s="344"/>
      <c r="H6" s="344"/>
    </row>
    <row r="7" spans="1:8" s="99" customFormat="1" ht="13.2" x14ac:dyDescent="0.25">
      <c r="A7" s="227" t="s">
        <v>95</v>
      </c>
      <c r="B7" s="136" t="s">
        <v>3</v>
      </c>
      <c r="C7" s="100">
        <v>1</v>
      </c>
      <c r="D7" s="100">
        <v>2</v>
      </c>
      <c r="E7" s="100">
        <v>3</v>
      </c>
      <c r="F7" s="100">
        <v>4</v>
      </c>
      <c r="G7" s="100">
        <v>5</v>
      </c>
      <c r="H7" s="100">
        <v>6</v>
      </c>
    </row>
    <row r="8" spans="1:8" ht="62.4" x14ac:dyDescent="0.3">
      <c r="A8" s="228">
        <v>1</v>
      </c>
      <c r="B8" s="267" t="s">
        <v>367</v>
      </c>
      <c r="C8" s="137">
        <v>882</v>
      </c>
      <c r="D8" s="137">
        <v>963</v>
      </c>
      <c r="E8" s="221">
        <f>C8-D8</f>
        <v>-81</v>
      </c>
      <c r="F8" s="137">
        <v>51</v>
      </c>
      <c r="G8" s="137">
        <v>112</v>
      </c>
      <c r="H8" s="221">
        <f>F8-G8</f>
        <v>-61</v>
      </c>
    </row>
    <row r="9" spans="1:8" ht="62.4" x14ac:dyDescent="0.3">
      <c r="A9" s="228">
        <v>2</v>
      </c>
      <c r="B9" s="267" t="s">
        <v>357</v>
      </c>
      <c r="C9" s="137">
        <v>698</v>
      </c>
      <c r="D9" s="137">
        <v>926</v>
      </c>
      <c r="E9" s="221">
        <f t="shared" ref="E9:E57" si="0">C9-D9</f>
        <v>-228</v>
      </c>
      <c r="F9" s="137">
        <v>29</v>
      </c>
      <c r="G9" s="137">
        <v>210</v>
      </c>
      <c r="H9" s="221">
        <f t="shared" ref="H9:H57" si="1">F9-G9</f>
        <v>-181</v>
      </c>
    </row>
    <row r="10" spans="1:8" ht="31.2" x14ac:dyDescent="0.3">
      <c r="A10" s="228">
        <v>3</v>
      </c>
      <c r="B10" s="267" t="s">
        <v>96</v>
      </c>
      <c r="C10" s="137">
        <v>506</v>
      </c>
      <c r="D10" s="137">
        <v>914</v>
      </c>
      <c r="E10" s="221">
        <f t="shared" si="0"/>
        <v>-408</v>
      </c>
      <c r="F10" s="137">
        <v>76</v>
      </c>
      <c r="G10" s="137">
        <v>345</v>
      </c>
      <c r="H10" s="221">
        <f t="shared" si="1"/>
        <v>-269</v>
      </c>
    </row>
    <row r="11" spans="1:8" x14ac:dyDescent="0.3">
      <c r="A11" s="228">
        <v>4</v>
      </c>
      <c r="B11" s="267" t="s">
        <v>97</v>
      </c>
      <c r="C11" s="137">
        <v>432</v>
      </c>
      <c r="D11" s="137">
        <v>1177</v>
      </c>
      <c r="E11" s="221">
        <f t="shared" si="0"/>
        <v>-745</v>
      </c>
      <c r="F11" s="137">
        <v>67</v>
      </c>
      <c r="G11" s="137">
        <v>505</v>
      </c>
      <c r="H11" s="221">
        <f t="shared" si="1"/>
        <v>-438</v>
      </c>
    </row>
    <row r="12" spans="1:8" x14ac:dyDescent="0.3">
      <c r="A12" s="228">
        <v>5</v>
      </c>
      <c r="B12" s="267" t="s">
        <v>107</v>
      </c>
      <c r="C12" s="137">
        <v>252</v>
      </c>
      <c r="D12" s="137">
        <v>307</v>
      </c>
      <c r="E12" s="221">
        <f t="shared" si="0"/>
        <v>-55</v>
      </c>
      <c r="F12" s="137">
        <v>25</v>
      </c>
      <c r="G12" s="137">
        <v>36</v>
      </c>
      <c r="H12" s="221">
        <f t="shared" si="1"/>
        <v>-11</v>
      </c>
    </row>
    <row r="13" spans="1:8" ht="31.2" x14ac:dyDescent="0.3">
      <c r="A13" s="228">
        <v>6</v>
      </c>
      <c r="B13" s="267" t="s">
        <v>98</v>
      </c>
      <c r="C13" s="137">
        <v>220</v>
      </c>
      <c r="D13" s="137">
        <v>842</v>
      </c>
      <c r="E13" s="221">
        <f t="shared" si="0"/>
        <v>-622</v>
      </c>
      <c r="F13" s="137">
        <v>61</v>
      </c>
      <c r="G13" s="137">
        <v>456</v>
      </c>
      <c r="H13" s="221">
        <f t="shared" si="1"/>
        <v>-395</v>
      </c>
    </row>
    <row r="14" spans="1:8" x14ac:dyDescent="0.3">
      <c r="A14" s="228">
        <v>7</v>
      </c>
      <c r="B14" s="267" t="s">
        <v>103</v>
      </c>
      <c r="C14" s="137">
        <v>197</v>
      </c>
      <c r="D14" s="137">
        <v>498</v>
      </c>
      <c r="E14" s="221">
        <f t="shared" si="0"/>
        <v>-301</v>
      </c>
      <c r="F14" s="137">
        <v>34</v>
      </c>
      <c r="G14" s="137">
        <v>266</v>
      </c>
      <c r="H14" s="221">
        <f t="shared" si="1"/>
        <v>-232</v>
      </c>
    </row>
    <row r="15" spans="1:8" ht="35.1" customHeight="1" x14ac:dyDescent="0.3">
      <c r="A15" s="228">
        <v>8</v>
      </c>
      <c r="B15" s="267" t="s">
        <v>100</v>
      </c>
      <c r="C15" s="137">
        <v>193</v>
      </c>
      <c r="D15" s="137">
        <v>499</v>
      </c>
      <c r="E15" s="221">
        <f t="shared" si="0"/>
        <v>-306</v>
      </c>
      <c r="F15" s="137">
        <v>58</v>
      </c>
      <c r="G15" s="137">
        <v>208</v>
      </c>
      <c r="H15" s="221">
        <f t="shared" si="1"/>
        <v>-150</v>
      </c>
    </row>
    <row r="16" spans="1:8" ht="46.8" x14ac:dyDescent="0.3">
      <c r="A16" s="228">
        <v>9</v>
      </c>
      <c r="B16" s="267" t="s">
        <v>283</v>
      </c>
      <c r="C16" s="137">
        <v>170</v>
      </c>
      <c r="D16" s="137">
        <v>177</v>
      </c>
      <c r="E16" s="221">
        <f t="shared" si="0"/>
        <v>-7</v>
      </c>
      <c r="F16" s="137">
        <v>11</v>
      </c>
      <c r="G16" s="137">
        <v>284</v>
      </c>
      <c r="H16" s="221">
        <f t="shared" si="1"/>
        <v>-273</v>
      </c>
    </row>
    <row r="17" spans="1:8" x14ac:dyDescent="0.3">
      <c r="A17" s="228">
        <v>10</v>
      </c>
      <c r="B17" s="267" t="s">
        <v>235</v>
      </c>
      <c r="C17" s="137">
        <v>161</v>
      </c>
      <c r="D17" s="137">
        <v>223</v>
      </c>
      <c r="E17" s="221">
        <f t="shared" si="0"/>
        <v>-62</v>
      </c>
      <c r="F17" s="137">
        <v>3</v>
      </c>
      <c r="G17" s="137">
        <v>56</v>
      </c>
      <c r="H17" s="221">
        <f t="shared" si="1"/>
        <v>-53</v>
      </c>
    </row>
    <row r="18" spans="1:8" ht="46.8" x14ac:dyDescent="0.3">
      <c r="A18" s="228">
        <v>11</v>
      </c>
      <c r="B18" s="267" t="s">
        <v>338</v>
      </c>
      <c r="C18" s="137">
        <v>156</v>
      </c>
      <c r="D18" s="137">
        <v>414</v>
      </c>
      <c r="E18" s="221">
        <f t="shared" si="0"/>
        <v>-258</v>
      </c>
      <c r="F18" s="137">
        <v>41</v>
      </c>
      <c r="G18" s="137">
        <v>247</v>
      </c>
      <c r="H18" s="221">
        <f t="shared" si="1"/>
        <v>-206</v>
      </c>
    </row>
    <row r="19" spans="1:8" ht="31.2" x14ac:dyDescent="0.3">
      <c r="A19" s="228">
        <v>12</v>
      </c>
      <c r="B19" s="267" t="s">
        <v>101</v>
      </c>
      <c r="C19" s="137">
        <v>152</v>
      </c>
      <c r="D19" s="137">
        <v>475</v>
      </c>
      <c r="E19" s="221">
        <f t="shared" si="0"/>
        <v>-323</v>
      </c>
      <c r="F19" s="137">
        <v>17</v>
      </c>
      <c r="G19" s="137">
        <v>249</v>
      </c>
      <c r="H19" s="221">
        <f t="shared" si="1"/>
        <v>-232</v>
      </c>
    </row>
    <row r="20" spans="1:8" x14ac:dyDescent="0.3">
      <c r="A20" s="228">
        <v>13</v>
      </c>
      <c r="B20" s="267" t="s">
        <v>105</v>
      </c>
      <c r="C20" s="137">
        <v>150</v>
      </c>
      <c r="D20" s="137">
        <v>559</v>
      </c>
      <c r="E20" s="221">
        <f t="shared" si="0"/>
        <v>-409</v>
      </c>
      <c r="F20" s="137">
        <v>27</v>
      </c>
      <c r="G20" s="137">
        <v>241</v>
      </c>
      <c r="H20" s="221">
        <f t="shared" si="1"/>
        <v>-214</v>
      </c>
    </row>
    <row r="21" spans="1:8" ht="31.2" x14ac:dyDescent="0.3">
      <c r="A21" s="228">
        <v>14</v>
      </c>
      <c r="B21" s="267" t="s">
        <v>343</v>
      </c>
      <c r="C21" s="137">
        <v>144</v>
      </c>
      <c r="D21" s="137">
        <v>199</v>
      </c>
      <c r="E21" s="221">
        <f t="shared" si="0"/>
        <v>-55</v>
      </c>
      <c r="F21" s="137">
        <v>67</v>
      </c>
      <c r="G21" s="137">
        <v>83</v>
      </c>
      <c r="H21" s="221">
        <f t="shared" si="1"/>
        <v>-16</v>
      </c>
    </row>
    <row r="22" spans="1:8" x14ac:dyDescent="0.3">
      <c r="A22" s="228">
        <v>15</v>
      </c>
      <c r="B22" s="267" t="s">
        <v>128</v>
      </c>
      <c r="C22" s="137">
        <v>114</v>
      </c>
      <c r="D22" s="137">
        <v>97</v>
      </c>
      <c r="E22" s="221">
        <f t="shared" si="0"/>
        <v>17</v>
      </c>
      <c r="F22" s="137">
        <v>5</v>
      </c>
      <c r="G22" s="137">
        <v>43</v>
      </c>
      <c r="H22" s="221">
        <f t="shared" si="1"/>
        <v>-38</v>
      </c>
    </row>
    <row r="23" spans="1:8" x14ac:dyDescent="0.3">
      <c r="A23" s="228">
        <v>16</v>
      </c>
      <c r="B23" s="267" t="s">
        <v>109</v>
      </c>
      <c r="C23" s="137">
        <v>98</v>
      </c>
      <c r="D23" s="137">
        <v>122</v>
      </c>
      <c r="E23" s="221">
        <f t="shared" si="0"/>
        <v>-24</v>
      </c>
      <c r="F23" s="137">
        <v>26</v>
      </c>
      <c r="G23" s="137">
        <v>42</v>
      </c>
      <c r="H23" s="221">
        <f t="shared" si="1"/>
        <v>-16</v>
      </c>
    </row>
    <row r="24" spans="1:8" x14ac:dyDescent="0.3">
      <c r="A24" s="228">
        <v>17</v>
      </c>
      <c r="B24" s="267" t="s">
        <v>169</v>
      </c>
      <c r="C24" s="137">
        <v>92</v>
      </c>
      <c r="D24" s="137">
        <v>106</v>
      </c>
      <c r="E24" s="221">
        <f t="shared" si="0"/>
        <v>-14</v>
      </c>
      <c r="F24" s="137">
        <v>55</v>
      </c>
      <c r="G24" s="137">
        <v>40</v>
      </c>
      <c r="H24" s="221">
        <f t="shared" si="1"/>
        <v>15</v>
      </c>
    </row>
    <row r="25" spans="1:8" x14ac:dyDescent="0.3">
      <c r="A25" s="228">
        <v>18</v>
      </c>
      <c r="B25" s="267" t="s">
        <v>353</v>
      </c>
      <c r="C25" s="137">
        <v>86</v>
      </c>
      <c r="D25" s="137">
        <v>335</v>
      </c>
      <c r="E25" s="221">
        <f t="shared" si="0"/>
        <v>-249</v>
      </c>
      <c r="F25" s="137">
        <v>17</v>
      </c>
      <c r="G25" s="137">
        <v>153</v>
      </c>
      <c r="H25" s="221">
        <f t="shared" si="1"/>
        <v>-136</v>
      </c>
    </row>
    <row r="26" spans="1:8" ht="31.2" x14ac:dyDescent="0.3">
      <c r="A26" s="228">
        <v>19</v>
      </c>
      <c r="B26" s="267" t="s">
        <v>104</v>
      </c>
      <c r="C26" s="137">
        <v>78</v>
      </c>
      <c r="D26" s="137">
        <v>509</v>
      </c>
      <c r="E26" s="221">
        <f t="shared" si="0"/>
        <v>-431</v>
      </c>
      <c r="F26" s="137">
        <v>17</v>
      </c>
      <c r="G26" s="137">
        <v>236</v>
      </c>
      <c r="H26" s="221">
        <f t="shared" si="1"/>
        <v>-219</v>
      </c>
    </row>
    <row r="27" spans="1:8" x14ac:dyDescent="0.3">
      <c r="A27" s="228">
        <v>20</v>
      </c>
      <c r="B27" s="267" t="s">
        <v>110</v>
      </c>
      <c r="C27" s="137">
        <v>78</v>
      </c>
      <c r="D27" s="137">
        <v>375</v>
      </c>
      <c r="E27" s="221">
        <f t="shared" si="0"/>
        <v>-297</v>
      </c>
      <c r="F27" s="137">
        <v>11</v>
      </c>
      <c r="G27" s="137">
        <v>212</v>
      </c>
      <c r="H27" s="221">
        <f t="shared" si="1"/>
        <v>-201</v>
      </c>
    </row>
    <row r="28" spans="1:8" ht="31.2" x14ac:dyDescent="0.3">
      <c r="A28" s="228">
        <v>21</v>
      </c>
      <c r="B28" s="267" t="s">
        <v>154</v>
      </c>
      <c r="C28" s="137">
        <v>75</v>
      </c>
      <c r="D28" s="137">
        <v>175</v>
      </c>
      <c r="E28" s="221">
        <f t="shared" si="0"/>
        <v>-100</v>
      </c>
      <c r="F28" s="137">
        <v>4</v>
      </c>
      <c r="G28" s="137">
        <v>66</v>
      </c>
      <c r="H28" s="221">
        <f t="shared" si="1"/>
        <v>-62</v>
      </c>
    </row>
    <row r="29" spans="1:8" x14ac:dyDescent="0.3">
      <c r="A29" s="228">
        <v>22</v>
      </c>
      <c r="B29" s="267" t="s">
        <v>108</v>
      </c>
      <c r="C29" s="137">
        <v>75</v>
      </c>
      <c r="D29" s="137">
        <v>151</v>
      </c>
      <c r="E29" s="221">
        <f t="shared" si="0"/>
        <v>-76</v>
      </c>
      <c r="F29" s="137">
        <v>25</v>
      </c>
      <c r="G29" s="137">
        <v>66</v>
      </c>
      <c r="H29" s="221">
        <f t="shared" si="1"/>
        <v>-41</v>
      </c>
    </row>
    <row r="30" spans="1:8" x14ac:dyDescent="0.3">
      <c r="A30" s="228">
        <v>23</v>
      </c>
      <c r="B30" s="267" t="s">
        <v>106</v>
      </c>
      <c r="C30" s="137">
        <v>73</v>
      </c>
      <c r="D30" s="137">
        <v>106</v>
      </c>
      <c r="E30" s="221">
        <f t="shared" si="0"/>
        <v>-33</v>
      </c>
      <c r="F30" s="137">
        <v>43</v>
      </c>
      <c r="G30" s="137">
        <v>50</v>
      </c>
      <c r="H30" s="221">
        <f t="shared" si="1"/>
        <v>-7</v>
      </c>
    </row>
    <row r="31" spans="1:8" x14ac:dyDescent="0.3">
      <c r="A31" s="228">
        <v>24</v>
      </c>
      <c r="B31" s="267" t="s">
        <v>111</v>
      </c>
      <c r="C31" s="137">
        <v>69</v>
      </c>
      <c r="D31" s="137">
        <v>99</v>
      </c>
      <c r="E31" s="221">
        <f t="shared" si="0"/>
        <v>-30</v>
      </c>
      <c r="F31" s="137">
        <v>5</v>
      </c>
      <c r="G31" s="137">
        <v>55</v>
      </c>
      <c r="H31" s="221">
        <f t="shared" si="1"/>
        <v>-50</v>
      </c>
    </row>
    <row r="32" spans="1:8" x14ac:dyDescent="0.3">
      <c r="A32" s="228">
        <v>25</v>
      </c>
      <c r="B32" s="267" t="s">
        <v>112</v>
      </c>
      <c r="C32" s="137">
        <v>68</v>
      </c>
      <c r="D32" s="137">
        <v>80</v>
      </c>
      <c r="E32" s="221">
        <f t="shared" si="0"/>
        <v>-12</v>
      </c>
      <c r="F32" s="137">
        <v>8</v>
      </c>
      <c r="G32" s="137">
        <v>41</v>
      </c>
      <c r="H32" s="221">
        <f t="shared" si="1"/>
        <v>-33</v>
      </c>
    </row>
    <row r="33" spans="1:8" ht="21.6" customHeight="1" x14ac:dyDescent="0.3">
      <c r="A33" s="228">
        <v>26</v>
      </c>
      <c r="B33" s="267" t="s">
        <v>364</v>
      </c>
      <c r="C33" s="137">
        <v>66</v>
      </c>
      <c r="D33" s="137">
        <v>83</v>
      </c>
      <c r="E33" s="221">
        <f t="shared" si="0"/>
        <v>-17</v>
      </c>
      <c r="F33" s="137">
        <v>10</v>
      </c>
      <c r="G33" s="137">
        <v>23</v>
      </c>
      <c r="H33" s="221">
        <f t="shared" si="1"/>
        <v>-13</v>
      </c>
    </row>
    <row r="34" spans="1:8" ht="47.25" customHeight="1" x14ac:dyDescent="0.3">
      <c r="A34" s="228">
        <v>27</v>
      </c>
      <c r="B34" s="267" t="s">
        <v>113</v>
      </c>
      <c r="C34" s="137">
        <v>65</v>
      </c>
      <c r="D34" s="137">
        <v>165</v>
      </c>
      <c r="E34" s="221">
        <f t="shared" si="0"/>
        <v>-100</v>
      </c>
      <c r="F34" s="137">
        <v>10</v>
      </c>
      <c r="G34" s="137">
        <v>62</v>
      </c>
      <c r="H34" s="221">
        <f t="shared" si="1"/>
        <v>-52</v>
      </c>
    </row>
    <row r="35" spans="1:8" ht="17.25" customHeight="1" x14ac:dyDescent="0.3">
      <c r="A35" s="228">
        <v>28</v>
      </c>
      <c r="B35" s="267" t="s">
        <v>349</v>
      </c>
      <c r="C35" s="137">
        <v>63</v>
      </c>
      <c r="D35" s="137">
        <v>140</v>
      </c>
      <c r="E35" s="221">
        <f t="shared" si="0"/>
        <v>-77</v>
      </c>
      <c r="F35" s="137">
        <v>10</v>
      </c>
      <c r="G35" s="137">
        <v>95</v>
      </c>
      <c r="H35" s="221">
        <f t="shared" si="1"/>
        <v>-85</v>
      </c>
    </row>
    <row r="36" spans="1:8" x14ac:dyDescent="0.3">
      <c r="A36" s="228">
        <v>29</v>
      </c>
      <c r="B36" s="267" t="s">
        <v>129</v>
      </c>
      <c r="C36" s="137">
        <v>60</v>
      </c>
      <c r="D36" s="137">
        <v>159</v>
      </c>
      <c r="E36" s="221">
        <f t="shared" si="0"/>
        <v>-99</v>
      </c>
      <c r="F36" s="137">
        <v>10</v>
      </c>
      <c r="G36" s="137">
        <v>87</v>
      </c>
      <c r="H36" s="221">
        <f t="shared" si="1"/>
        <v>-77</v>
      </c>
    </row>
    <row r="37" spans="1:8" ht="21.6" customHeight="1" x14ac:dyDescent="0.3">
      <c r="A37" s="228">
        <v>30</v>
      </c>
      <c r="B37" s="267" t="s">
        <v>369</v>
      </c>
      <c r="C37" s="137">
        <v>59</v>
      </c>
      <c r="D37" s="137">
        <v>84</v>
      </c>
      <c r="E37" s="221">
        <f t="shared" si="0"/>
        <v>-25</v>
      </c>
      <c r="F37" s="137">
        <v>27</v>
      </c>
      <c r="G37" s="137">
        <v>20</v>
      </c>
      <c r="H37" s="221">
        <f t="shared" si="1"/>
        <v>7</v>
      </c>
    </row>
    <row r="38" spans="1:8" ht="13.5" customHeight="1" x14ac:dyDescent="0.3">
      <c r="A38" s="228">
        <v>31</v>
      </c>
      <c r="B38" s="267" t="s">
        <v>117</v>
      </c>
      <c r="C38" s="137">
        <v>57</v>
      </c>
      <c r="D38" s="137">
        <v>175</v>
      </c>
      <c r="E38" s="221">
        <f t="shared" si="0"/>
        <v>-118</v>
      </c>
      <c r="F38" s="137">
        <v>12</v>
      </c>
      <c r="G38" s="137">
        <v>75</v>
      </c>
      <c r="H38" s="221">
        <f t="shared" si="1"/>
        <v>-63</v>
      </c>
    </row>
    <row r="39" spans="1:8" ht="31.2" x14ac:dyDescent="0.3">
      <c r="A39" s="228">
        <v>32</v>
      </c>
      <c r="B39" s="267" t="s">
        <v>368</v>
      </c>
      <c r="C39" s="137">
        <v>56</v>
      </c>
      <c r="D39" s="137">
        <v>57</v>
      </c>
      <c r="E39" s="221">
        <f t="shared" si="0"/>
        <v>-1</v>
      </c>
      <c r="F39" s="137">
        <v>10</v>
      </c>
      <c r="G39" s="137">
        <v>11</v>
      </c>
      <c r="H39" s="221">
        <f t="shared" si="1"/>
        <v>-1</v>
      </c>
    </row>
    <row r="40" spans="1:8" ht="46.8" x14ac:dyDescent="0.3">
      <c r="A40" s="228">
        <v>33</v>
      </c>
      <c r="B40" s="267" t="s">
        <v>114</v>
      </c>
      <c r="C40" s="137">
        <v>55</v>
      </c>
      <c r="D40" s="137">
        <v>15</v>
      </c>
      <c r="E40" s="221">
        <v>59</v>
      </c>
      <c r="F40" s="137">
        <v>15</v>
      </c>
      <c r="G40" s="137">
        <v>24</v>
      </c>
      <c r="H40" s="221">
        <f t="shared" si="1"/>
        <v>-9</v>
      </c>
    </row>
    <row r="41" spans="1:8" x14ac:dyDescent="0.3">
      <c r="A41" s="228">
        <v>34</v>
      </c>
      <c r="B41" s="267" t="s">
        <v>136</v>
      </c>
      <c r="C41" s="137">
        <v>54</v>
      </c>
      <c r="D41" s="137">
        <v>164</v>
      </c>
      <c r="E41" s="221">
        <f t="shared" si="0"/>
        <v>-110</v>
      </c>
      <c r="F41" s="137">
        <v>10</v>
      </c>
      <c r="G41" s="137">
        <v>102</v>
      </c>
      <c r="H41" s="221">
        <f t="shared" si="1"/>
        <v>-92</v>
      </c>
    </row>
    <row r="42" spans="1:8" x14ac:dyDescent="0.3">
      <c r="A42" s="228">
        <v>35</v>
      </c>
      <c r="B42" s="267" t="s">
        <v>122</v>
      </c>
      <c r="C42" s="137">
        <v>51</v>
      </c>
      <c r="D42" s="137">
        <v>119</v>
      </c>
      <c r="E42" s="221">
        <f t="shared" si="0"/>
        <v>-68</v>
      </c>
      <c r="F42" s="137">
        <v>13</v>
      </c>
      <c r="G42" s="137">
        <v>56</v>
      </c>
      <c r="H42" s="221">
        <f t="shared" si="1"/>
        <v>-43</v>
      </c>
    </row>
    <row r="43" spans="1:8" ht="30.75" customHeight="1" x14ac:dyDescent="0.3">
      <c r="A43" s="228">
        <v>36</v>
      </c>
      <c r="B43" s="267" t="s">
        <v>237</v>
      </c>
      <c r="C43" s="137">
        <v>48</v>
      </c>
      <c r="D43" s="137">
        <v>17</v>
      </c>
      <c r="E43" s="221">
        <f t="shared" si="0"/>
        <v>31</v>
      </c>
      <c r="F43" s="137">
        <v>17</v>
      </c>
      <c r="G43" s="137">
        <v>0</v>
      </c>
      <c r="H43" s="221">
        <f t="shared" si="1"/>
        <v>17</v>
      </c>
    </row>
    <row r="44" spans="1:8" ht="109.2" x14ac:dyDescent="0.3">
      <c r="A44" s="228">
        <v>37</v>
      </c>
      <c r="B44" s="268" t="s">
        <v>354</v>
      </c>
      <c r="C44" s="269">
        <v>46</v>
      </c>
      <c r="D44" s="269">
        <v>281</v>
      </c>
      <c r="E44" s="221">
        <f t="shared" si="0"/>
        <v>-235</v>
      </c>
      <c r="F44" s="269">
        <v>5</v>
      </c>
      <c r="G44" s="269">
        <v>115</v>
      </c>
      <c r="H44" s="221">
        <f t="shared" si="1"/>
        <v>-110</v>
      </c>
    </row>
    <row r="45" spans="1:8" x14ac:dyDescent="0.3">
      <c r="A45" s="228">
        <v>38</v>
      </c>
      <c r="B45" s="270" t="s">
        <v>125</v>
      </c>
      <c r="C45" s="269">
        <v>42</v>
      </c>
      <c r="D45" s="269">
        <v>107</v>
      </c>
      <c r="E45" s="221">
        <f t="shared" si="0"/>
        <v>-65</v>
      </c>
      <c r="F45" s="269">
        <v>14</v>
      </c>
      <c r="G45" s="269">
        <v>40</v>
      </c>
      <c r="H45" s="221">
        <f t="shared" si="1"/>
        <v>-26</v>
      </c>
    </row>
    <row r="46" spans="1:8" x14ac:dyDescent="0.3">
      <c r="A46" s="228">
        <v>39</v>
      </c>
      <c r="B46" s="267" t="s">
        <v>118</v>
      </c>
      <c r="C46" s="269">
        <v>42</v>
      </c>
      <c r="D46" s="269">
        <v>87</v>
      </c>
      <c r="E46" s="221">
        <f t="shared" si="0"/>
        <v>-45</v>
      </c>
      <c r="F46" s="269">
        <v>15</v>
      </c>
      <c r="G46" s="269">
        <v>40</v>
      </c>
      <c r="H46" s="221">
        <f t="shared" si="1"/>
        <v>-25</v>
      </c>
    </row>
    <row r="47" spans="1:8" ht="18.75" customHeight="1" x14ac:dyDescent="0.3">
      <c r="A47" s="228">
        <v>40</v>
      </c>
      <c r="B47" s="267" t="s">
        <v>127</v>
      </c>
      <c r="C47" s="269">
        <v>41</v>
      </c>
      <c r="D47" s="269">
        <v>102</v>
      </c>
      <c r="E47" s="221">
        <f t="shared" si="0"/>
        <v>-61</v>
      </c>
      <c r="F47" s="269">
        <v>14</v>
      </c>
      <c r="G47" s="269">
        <v>58</v>
      </c>
      <c r="H47" s="221">
        <f t="shared" si="1"/>
        <v>-44</v>
      </c>
    </row>
    <row r="48" spans="1:8" ht="46.8" x14ac:dyDescent="0.3">
      <c r="A48" s="228">
        <v>41</v>
      </c>
      <c r="B48" s="267" t="s">
        <v>255</v>
      </c>
      <c r="C48" s="269">
        <v>39</v>
      </c>
      <c r="D48" s="269">
        <v>53</v>
      </c>
      <c r="E48" s="221">
        <f t="shared" si="0"/>
        <v>-14</v>
      </c>
      <c r="F48" s="269">
        <v>1</v>
      </c>
      <c r="G48" s="269">
        <v>13</v>
      </c>
      <c r="H48" s="221">
        <f t="shared" si="1"/>
        <v>-12</v>
      </c>
    </row>
    <row r="49" spans="1:8" x14ac:dyDescent="0.3">
      <c r="A49" s="228">
        <v>42</v>
      </c>
      <c r="B49" s="267" t="s">
        <v>121</v>
      </c>
      <c r="C49" s="269">
        <v>37</v>
      </c>
      <c r="D49" s="269">
        <v>120</v>
      </c>
      <c r="E49" s="221">
        <f t="shared" si="0"/>
        <v>-83</v>
      </c>
      <c r="F49" s="269">
        <v>4</v>
      </c>
      <c r="G49" s="269">
        <v>54</v>
      </c>
      <c r="H49" s="221">
        <f t="shared" si="1"/>
        <v>-50</v>
      </c>
    </row>
    <row r="50" spans="1:8" x14ac:dyDescent="0.3">
      <c r="A50" s="228">
        <v>43</v>
      </c>
      <c r="B50" s="271" t="s">
        <v>272</v>
      </c>
      <c r="C50" s="269">
        <v>37</v>
      </c>
      <c r="D50" s="269">
        <v>17</v>
      </c>
      <c r="E50" s="221">
        <f t="shared" si="0"/>
        <v>20</v>
      </c>
      <c r="F50" s="269">
        <v>32</v>
      </c>
      <c r="G50" s="269">
        <v>12</v>
      </c>
      <c r="H50" s="221">
        <f t="shared" si="1"/>
        <v>20</v>
      </c>
    </row>
    <row r="51" spans="1:8" x14ac:dyDescent="0.3">
      <c r="A51" s="228">
        <v>44</v>
      </c>
      <c r="B51" s="271" t="s">
        <v>355</v>
      </c>
      <c r="C51" s="269">
        <v>36</v>
      </c>
      <c r="D51" s="269">
        <v>18</v>
      </c>
      <c r="E51" s="221">
        <f t="shared" si="0"/>
        <v>18</v>
      </c>
      <c r="F51" s="269">
        <v>19</v>
      </c>
      <c r="G51" s="269">
        <v>3</v>
      </c>
      <c r="H51" s="221">
        <f t="shared" si="1"/>
        <v>16</v>
      </c>
    </row>
    <row r="52" spans="1:8" ht="31.2" x14ac:dyDescent="0.3">
      <c r="A52" s="228">
        <v>45</v>
      </c>
      <c r="B52" s="271" t="s">
        <v>220</v>
      </c>
      <c r="C52" s="269">
        <v>35</v>
      </c>
      <c r="D52" s="269">
        <v>76</v>
      </c>
      <c r="E52" s="221">
        <f t="shared" si="0"/>
        <v>-41</v>
      </c>
      <c r="F52" s="269">
        <v>8</v>
      </c>
      <c r="G52" s="269">
        <v>62</v>
      </c>
      <c r="H52" s="221">
        <f t="shared" si="1"/>
        <v>-54</v>
      </c>
    </row>
    <row r="53" spans="1:8" ht="31.2" x14ac:dyDescent="0.3">
      <c r="A53" s="228">
        <v>46</v>
      </c>
      <c r="B53" s="271" t="s">
        <v>339</v>
      </c>
      <c r="C53" s="269">
        <v>34</v>
      </c>
      <c r="D53" s="269">
        <v>54</v>
      </c>
      <c r="E53" s="221">
        <f t="shared" si="0"/>
        <v>-20</v>
      </c>
      <c r="F53" s="269">
        <v>8</v>
      </c>
      <c r="G53" s="269">
        <v>29</v>
      </c>
      <c r="H53" s="221">
        <f t="shared" si="1"/>
        <v>-21</v>
      </c>
    </row>
    <row r="54" spans="1:8" x14ac:dyDescent="0.3">
      <c r="A54" s="228">
        <v>47</v>
      </c>
      <c r="B54" s="270" t="s">
        <v>350</v>
      </c>
      <c r="C54" s="269">
        <v>33</v>
      </c>
      <c r="D54" s="269">
        <v>71</v>
      </c>
      <c r="E54" s="221">
        <f t="shared" si="0"/>
        <v>-38</v>
      </c>
      <c r="F54" s="269">
        <v>4</v>
      </c>
      <c r="G54" s="269">
        <v>27</v>
      </c>
      <c r="H54" s="221">
        <f t="shared" si="1"/>
        <v>-23</v>
      </c>
    </row>
    <row r="55" spans="1:8" ht="46.8" x14ac:dyDescent="0.3">
      <c r="A55" s="228">
        <v>48</v>
      </c>
      <c r="B55" s="271" t="s">
        <v>126</v>
      </c>
      <c r="C55" s="269">
        <v>32</v>
      </c>
      <c r="D55" s="269">
        <v>59</v>
      </c>
      <c r="E55" s="221">
        <f t="shared" si="0"/>
        <v>-27</v>
      </c>
      <c r="F55" s="269">
        <v>1</v>
      </c>
      <c r="G55" s="269">
        <v>25</v>
      </c>
      <c r="H55" s="221">
        <f t="shared" si="1"/>
        <v>-24</v>
      </c>
    </row>
    <row r="56" spans="1:8" ht="46.8" x14ac:dyDescent="0.3">
      <c r="A56" s="228">
        <v>49</v>
      </c>
      <c r="B56" s="267" t="s">
        <v>365</v>
      </c>
      <c r="C56" s="269">
        <v>31</v>
      </c>
      <c r="D56" s="269">
        <v>53</v>
      </c>
      <c r="E56" s="221">
        <f t="shared" si="0"/>
        <v>-22</v>
      </c>
      <c r="F56" s="269">
        <v>11</v>
      </c>
      <c r="G56" s="269">
        <v>14</v>
      </c>
      <c r="H56" s="221">
        <f t="shared" si="1"/>
        <v>-3</v>
      </c>
    </row>
    <row r="57" spans="1:8" x14ac:dyDescent="0.3">
      <c r="A57" s="228">
        <v>50</v>
      </c>
      <c r="B57" s="270" t="s">
        <v>221</v>
      </c>
      <c r="C57" s="269">
        <v>30</v>
      </c>
      <c r="D57" s="269">
        <v>50</v>
      </c>
      <c r="E57" s="221">
        <f t="shared" si="0"/>
        <v>-20</v>
      </c>
      <c r="F57" s="269">
        <v>7</v>
      </c>
      <c r="G57" s="269">
        <v>16</v>
      </c>
      <c r="H57" s="221">
        <f t="shared" si="1"/>
        <v>-9</v>
      </c>
    </row>
  </sheetData>
  <mergeCells count="12"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  <mergeCell ref="G5:G6"/>
    <mergeCell ref="H5:H6"/>
  </mergeCells>
  <phoneticPr fontId="58" type="noConversion"/>
  <printOptions horizontalCentered="1"/>
  <pageMargins left="0.17" right="0.15748031496062992" top="0.47" bottom="0" header="0.51181102362204722" footer="0.51181102362204722"/>
  <pageSetup paperSize="9" scale="95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52"/>
  <sheetViews>
    <sheetView view="pageBreakPreview" zoomScale="90" zoomScaleSheetLayoutView="90" workbookViewId="0">
      <selection activeCell="G137" sqref="G137:G151"/>
    </sheetView>
  </sheetViews>
  <sheetFormatPr defaultColWidth="8.88671875" defaultRowHeight="13.2" x14ac:dyDescent="0.25"/>
  <cols>
    <col min="1" max="1" width="36.44140625" style="99" customWidth="1"/>
    <col min="2" max="2" width="10.5546875" style="109" customWidth="1"/>
    <col min="3" max="3" width="12.44140625" style="109" customWidth="1"/>
    <col min="4" max="4" width="12.5546875" style="110" customWidth="1"/>
    <col min="5" max="5" width="10.44140625" style="109" customWidth="1"/>
    <col min="6" max="6" width="12.109375" style="109" customWidth="1"/>
    <col min="7" max="7" width="12.44140625" style="110" customWidth="1"/>
    <col min="8" max="8" width="8.88671875" style="99"/>
    <col min="9" max="9" width="64" style="99" customWidth="1"/>
    <col min="10" max="16384" width="8.88671875" style="99"/>
  </cols>
  <sheetData>
    <row r="1" spans="1:13" s="97" customFormat="1" ht="22.5" customHeight="1" x14ac:dyDescent="0.35">
      <c r="A1" s="345" t="s">
        <v>133</v>
      </c>
      <c r="B1" s="345"/>
      <c r="C1" s="345"/>
      <c r="D1" s="345"/>
      <c r="E1" s="345"/>
      <c r="F1" s="345"/>
      <c r="G1" s="345"/>
    </row>
    <row r="2" spans="1:13" s="97" customFormat="1" ht="20.399999999999999" x14ac:dyDescent="0.35">
      <c r="A2" s="346" t="s">
        <v>134</v>
      </c>
      <c r="B2" s="346"/>
      <c r="C2" s="346"/>
      <c r="D2" s="346"/>
      <c r="E2" s="346"/>
      <c r="F2" s="346"/>
      <c r="G2" s="346"/>
    </row>
    <row r="4" spans="1:13" s="98" customFormat="1" ht="33" customHeight="1" x14ac:dyDescent="0.25">
      <c r="A4" s="342" t="s">
        <v>90</v>
      </c>
      <c r="B4" s="343" t="s">
        <v>416</v>
      </c>
      <c r="C4" s="343"/>
      <c r="D4" s="343"/>
      <c r="E4" s="343" t="s">
        <v>415</v>
      </c>
      <c r="F4" s="343"/>
      <c r="G4" s="343"/>
    </row>
    <row r="5" spans="1:13" ht="18.600000000000001" customHeight="1" x14ac:dyDescent="0.25">
      <c r="A5" s="342"/>
      <c r="B5" s="347" t="s">
        <v>1</v>
      </c>
      <c r="C5" s="347" t="s">
        <v>91</v>
      </c>
      <c r="D5" s="347" t="s">
        <v>92</v>
      </c>
      <c r="E5" s="347" t="s">
        <v>160</v>
      </c>
      <c r="F5" s="347" t="s">
        <v>161</v>
      </c>
      <c r="G5" s="347" t="s">
        <v>92</v>
      </c>
    </row>
    <row r="6" spans="1:13" ht="52.35" customHeight="1" x14ac:dyDescent="0.25">
      <c r="A6" s="342"/>
      <c r="B6" s="347"/>
      <c r="C6" s="347"/>
      <c r="D6" s="347"/>
      <c r="E6" s="347"/>
      <c r="F6" s="347"/>
      <c r="G6" s="347"/>
    </row>
    <row r="7" spans="1:13" x14ac:dyDescent="0.25">
      <c r="A7" s="100" t="s">
        <v>3</v>
      </c>
      <c r="B7" s="101">
        <v>1</v>
      </c>
      <c r="C7" s="101">
        <v>2</v>
      </c>
      <c r="D7" s="101">
        <v>3</v>
      </c>
      <c r="E7" s="101">
        <v>4</v>
      </c>
      <c r="F7" s="101">
        <v>5</v>
      </c>
      <c r="G7" s="101">
        <v>6</v>
      </c>
    </row>
    <row r="8" spans="1:13" ht="38.4" customHeight="1" x14ac:dyDescent="0.25">
      <c r="A8" s="348" t="s">
        <v>135</v>
      </c>
      <c r="B8" s="348"/>
      <c r="C8" s="348"/>
      <c r="D8" s="348"/>
      <c r="E8" s="348"/>
      <c r="F8" s="348"/>
      <c r="G8" s="348"/>
      <c r="M8" s="102"/>
    </row>
    <row r="9" spans="1:13" ht="15.6" x14ac:dyDescent="0.25">
      <c r="A9" s="152" t="s">
        <v>136</v>
      </c>
      <c r="B9" s="137">
        <v>54</v>
      </c>
      <c r="C9" s="137">
        <v>164</v>
      </c>
      <c r="D9" s="221">
        <f>B9-C9</f>
        <v>-110</v>
      </c>
      <c r="E9" s="137">
        <v>10</v>
      </c>
      <c r="F9" s="137">
        <v>102</v>
      </c>
      <c r="G9" s="221">
        <f>E9-F9</f>
        <v>-92</v>
      </c>
      <c r="M9" s="102"/>
    </row>
    <row r="10" spans="1:13" ht="31.2" x14ac:dyDescent="0.25">
      <c r="A10" s="152" t="s">
        <v>220</v>
      </c>
      <c r="B10" s="137">
        <v>35</v>
      </c>
      <c r="C10" s="137">
        <v>76</v>
      </c>
      <c r="D10" s="221">
        <f t="shared" ref="D10:D73" si="0">B10-C10</f>
        <v>-41</v>
      </c>
      <c r="E10" s="137">
        <v>8</v>
      </c>
      <c r="F10" s="137">
        <v>62</v>
      </c>
      <c r="G10" s="221">
        <f t="shared" ref="G10:G23" si="1">E10-F10</f>
        <v>-54</v>
      </c>
    </row>
    <row r="11" spans="1:13" ht="15.6" x14ac:dyDescent="0.25">
      <c r="A11" s="152" t="s">
        <v>335</v>
      </c>
      <c r="B11" s="137">
        <v>29</v>
      </c>
      <c r="C11" s="137">
        <v>63</v>
      </c>
      <c r="D11" s="221">
        <f t="shared" si="0"/>
        <v>-34</v>
      </c>
      <c r="E11" s="137">
        <v>3</v>
      </c>
      <c r="F11" s="137">
        <v>34</v>
      </c>
      <c r="G11" s="221">
        <f t="shared" si="1"/>
        <v>-31</v>
      </c>
    </row>
    <row r="12" spans="1:13" ht="15.6" x14ac:dyDescent="0.25">
      <c r="A12" s="152" t="s">
        <v>137</v>
      </c>
      <c r="B12" s="137">
        <v>28</v>
      </c>
      <c r="C12" s="137">
        <v>47</v>
      </c>
      <c r="D12" s="221">
        <f t="shared" si="0"/>
        <v>-19</v>
      </c>
      <c r="E12" s="137">
        <v>2</v>
      </c>
      <c r="F12" s="137">
        <v>11</v>
      </c>
      <c r="G12" s="221">
        <f t="shared" si="1"/>
        <v>-9</v>
      </c>
    </row>
    <row r="13" spans="1:13" ht="15.6" x14ac:dyDescent="0.25">
      <c r="A13" s="152" t="s">
        <v>138</v>
      </c>
      <c r="B13" s="137">
        <v>24</v>
      </c>
      <c r="C13" s="137">
        <v>59</v>
      </c>
      <c r="D13" s="221">
        <f t="shared" si="0"/>
        <v>-35</v>
      </c>
      <c r="E13" s="137">
        <v>2</v>
      </c>
      <c r="F13" s="137">
        <v>28</v>
      </c>
      <c r="G13" s="221">
        <f t="shared" si="1"/>
        <v>-26</v>
      </c>
    </row>
    <row r="14" spans="1:13" ht="15.6" x14ac:dyDescent="0.25">
      <c r="A14" s="152" t="s">
        <v>139</v>
      </c>
      <c r="B14" s="137">
        <v>23</v>
      </c>
      <c r="C14" s="137">
        <v>70</v>
      </c>
      <c r="D14" s="221">
        <f t="shared" si="0"/>
        <v>-47</v>
      </c>
      <c r="E14" s="137">
        <v>4</v>
      </c>
      <c r="F14" s="137">
        <v>39</v>
      </c>
      <c r="G14" s="221">
        <f t="shared" si="1"/>
        <v>-35</v>
      </c>
    </row>
    <row r="15" spans="1:13" ht="15.6" x14ac:dyDescent="0.25">
      <c r="A15" s="152" t="s">
        <v>336</v>
      </c>
      <c r="B15" s="137">
        <v>14</v>
      </c>
      <c r="C15" s="137">
        <v>52</v>
      </c>
      <c r="D15" s="221">
        <f t="shared" si="0"/>
        <v>-38</v>
      </c>
      <c r="E15" s="137">
        <v>0</v>
      </c>
      <c r="F15" s="137">
        <v>23</v>
      </c>
      <c r="G15" s="221">
        <f t="shared" si="1"/>
        <v>-23</v>
      </c>
    </row>
    <row r="16" spans="1:13" ht="15.6" x14ac:dyDescent="0.25">
      <c r="A16" s="152" t="s">
        <v>116</v>
      </c>
      <c r="B16" s="137">
        <v>14</v>
      </c>
      <c r="C16" s="137">
        <v>86</v>
      </c>
      <c r="D16" s="221">
        <f t="shared" si="0"/>
        <v>-72</v>
      </c>
      <c r="E16" s="137">
        <v>3</v>
      </c>
      <c r="F16" s="137">
        <v>40</v>
      </c>
      <c r="G16" s="221">
        <f t="shared" si="1"/>
        <v>-37</v>
      </c>
    </row>
    <row r="17" spans="1:7" ht="15.6" x14ac:dyDescent="0.25">
      <c r="A17" s="149" t="s">
        <v>140</v>
      </c>
      <c r="B17" s="137">
        <v>13</v>
      </c>
      <c r="C17" s="137">
        <v>96</v>
      </c>
      <c r="D17" s="221">
        <f t="shared" si="0"/>
        <v>-83</v>
      </c>
      <c r="E17" s="137">
        <v>0</v>
      </c>
      <c r="F17" s="137">
        <v>63</v>
      </c>
      <c r="G17" s="221">
        <f t="shared" si="1"/>
        <v>-63</v>
      </c>
    </row>
    <row r="18" spans="1:7" ht="15.6" x14ac:dyDescent="0.25">
      <c r="A18" s="149" t="s">
        <v>219</v>
      </c>
      <c r="B18" s="137">
        <v>10</v>
      </c>
      <c r="C18" s="137">
        <v>23</v>
      </c>
      <c r="D18" s="221">
        <f t="shared" si="0"/>
        <v>-13</v>
      </c>
      <c r="E18" s="137">
        <v>2</v>
      </c>
      <c r="F18" s="137">
        <v>9</v>
      </c>
      <c r="G18" s="221">
        <f t="shared" si="1"/>
        <v>-7</v>
      </c>
    </row>
    <row r="19" spans="1:7" ht="15.6" x14ac:dyDescent="0.25">
      <c r="A19" s="149" t="s">
        <v>417</v>
      </c>
      <c r="B19" s="137">
        <v>10</v>
      </c>
      <c r="C19" s="137">
        <v>7</v>
      </c>
      <c r="D19" s="221">
        <f t="shared" si="0"/>
        <v>3</v>
      </c>
      <c r="E19" s="137">
        <v>0</v>
      </c>
      <c r="F19" s="137">
        <v>6</v>
      </c>
      <c r="G19" s="221">
        <f t="shared" si="1"/>
        <v>-6</v>
      </c>
    </row>
    <row r="20" spans="1:7" ht="15.6" x14ac:dyDescent="0.25">
      <c r="A20" s="149" t="s">
        <v>418</v>
      </c>
      <c r="B20" s="137">
        <v>10</v>
      </c>
      <c r="C20" s="137">
        <v>33</v>
      </c>
      <c r="D20" s="221">
        <f t="shared" si="0"/>
        <v>-23</v>
      </c>
      <c r="E20" s="137">
        <v>2</v>
      </c>
      <c r="F20" s="137">
        <v>21</v>
      </c>
      <c r="G20" s="221">
        <f t="shared" si="1"/>
        <v>-19</v>
      </c>
    </row>
    <row r="21" spans="1:7" ht="17.399999999999999" customHeight="1" x14ac:dyDescent="0.25">
      <c r="A21" s="152" t="s">
        <v>218</v>
      </c>
      <c r="B21" s="137">
        <v>10</v>
      </c>
      <c r="C21" s="253">
        <v>41</v>
      </c>
      <c r="D21" s="221">
        <f t="shared" si="0"/>
        <v>-31</v>
      </c>
      <c r="E21" s="137">
        <v>1</v>
      </c>
      <c r="F21" s="137">
        <v>21</v>
      </c>
      <c r="G21" s="221">
        <f t="shared" si="1"/>
        <v>-20</v>
      </c>
    </row>
    <row r="22" spans="1:7" ht="31.2" x14ac:dyDescent="0.25">
      <c r="A22" s="152" t="s">
        <v>442</v>
      </c>
      <c r="B22" s="137">
        <v>9</v>
      </c>
      <c r="C22" s="137">
        <v>1</v>
      </c>
      <c r="D22" s="221">
        <f t="shared" si="0"/>
        <v>8</v>
      </c>
      <c r="E22" s="137">
        <v>8</v>
      </c>
      <c r="F22" s="137">
        <v>0</v>
      </c>
      <c r="G22" s="221">
        <f t="shared" si="1"/>
        <v>8</v>
      </c>
    </row>
    <row r="23" spans="1:7" ht="15.6" x14ac:dyDescent="0.25">
      <c r="A23" s="152" t="s">
        <v>443</v>
      </c>
      <c r="B23" s="137">
        <v>9</v>
      </c>
      <c r="C23" s="137">
        <v>18</v>
      </c>
      <c r="D23" s="221">
        <f t="shared" si="0"/>
        <v>-9</v>
      </c>
      <c r="E23" s="137">
        <v>3</v>
      </c>
      <c r="F23" s="137">
        <v>8</v>
      </c>
      <c r="G23" s="221">
        <f t="shared" si="1"/>
        <v>-5</v>
      </c>
    </row>
    <row r="24" spans="1:7" ht="38.4" customHeight="1" x14ac:dyDescent="0.25">
      <c r="A24" s="348" t="s">
        <v>36</v>
      </c>
      <c r="B24" s="348"/>
      <c r="C24" s="348"/>
      <c r="D24" s="348"/>
      <c r="E24" s="348"/>
      <c r="F24" s="348"/>
      <c r="G24" s="348"/>
    </row>
    <row r="25" spans="1:7" ht="31.2" x14ac:dyDescent="0.25">
      <c r="A25" s="103" t="s">
        <v>338</v>
      </c>
      <c r="B25" s="111">
        <v>156</v>
      </c>
      <c r="C25" s="111">
        <v>414</v>
      </c>
      <c r="D25" s="123">
        <f t="shared" si="0"/>
        <v>-258</v>
      </c>
      <c r="E25" s="111">
        <v>41</v>
      </c>
      <c r="F25" s="111">
        <v>247</v>
      </c>
      <c r="G25" s="123">
        <f t="shared" ref="G25:G39" si="2">E25-F25</f>
        <v>-206</v>
      </c>
    </row>
    <row r="26" spans="1:7" ht="15.6" x14ac:dyDescent="0.25">
      <c r="A26" s="104" t="s">
        <v>129</v>
      </c>
      <c r="B26" s="111">
        <v>60</v>
      </c>
      <c r="C26" s="111">
        <v>159</v>
      </c>
      <c r="D26" s="123">
        <f t="shared" si="0"/>
        <v>-99</v>
      </c>
      <c r="E26" s="111">
        <v>10</v>
      </c>
      <c r="F26" s="111">
        <v>87</v>
      </c>
      <c r="G26" s="123">
        <f t="shared" si="2"/>
        <v>-77</v>
      </c>
    </row>
    <row r="27" spans="1:7" ht="31.2" x14ac:dyDescent="0.25">
      <c r="A27" s="104" t="s">
        <v>339</v>
      </c>
      <c r="B27" s="111">
        <v>34</v>
      </c>
      <c r="C27" s="111">
        <v>54</v>
      </c>
      <c r="D27" s="123">
        <f t="shared" si="0"/>
        <v>-20</v>
      </c>
      <c r="E27" s="111">
        <v>8</v>
      </c>
      <c r="F27" s="111">
        <v>29</v>
      </c>
      <c r="G27" s="123">
        <f t="shared" si="2"/>
        <v>-21</v>
      </c>
    </row>
    <row r="28" spans="1:7" ht="15.6" x14ac:dyDescent="0.25">
      <c r="A28" s="104" t="s">
        <v>221</v>
      </c>
      <c r="B28" s="111">
        <v>30</v>
      </c>
      <c r="C28" s="111">
        <v>50</v>
      </c>
      <c r="D28" s="123">
        <f t="shared" si="0"/>
        <v>-20</v>
      </c>
      <c r="E28" s="111">
        <v>7</v>
      </c>
      <c r="F28" s="111">
        <v>16</v>
      </c>
      <c r="G28" s="123">
        <f t="shared" si="2"/>
        <v>-9</v>
      </c>
    </row>
    <row r="29" spans="1:7" ht="31.2" x14ac:dyDescent="0.25">
      <c r="A29" s="104" t="s">
        <v>163</v>
      </c>
      <c r="B29" s="111">
        <v>30</v>
      </c>
      <c r="C29" s="111">
        <v>0</v>
      </c>
      <c r="D29" s="123">
        <f t="shared" si="0"/>
        <v>30</v>
      </c>
      <c r="E29" s="111">
        <v>23</v>
      </c>
      <c r="F29" s="111">
        <v>0</v>
      </c>
      <c r="G29" s="123">
        <f t="shared" si="2"/>
        <v>23</v>
      </c>
    </row>
    <row r="30" spans="1:7" ht="15.6" x14ac:dyDescent="0.25">
      <c r="A30" s="104" t="s">
        <v>341</v>
      </c>
      <c r="B30" s="111">
        <v>23</v>
      </c>
      <c r="C30" s="111">
        <v>74</v>
      </c>
      <c r="D30" s="123">
        <f t="shared" si="0"/>
        <v>-51</v>
      </c>
      <c r="E30" s="111">
        <v>8</v>
      </c>
      <c r="F30" s="111">
        <v>57</v>
      </c>
      <c r="G30" s="123">
        <f t="shared" si="2"/>
        <v>-49</v>
      </c>
    </row>
    <row r="31" spans="1:7" ht="15.6" x14ac:dyDescent="0.25">
      <c r="A31" s="104" t="s">
        <v>132</v>
      </c>
      <c r="B31" s="111">
        <v>19</v>
      </c>
      <c r="C31" s="111">
        <v>35</v>
      </c>
      <c r="D31" s="123">
        <f t="shared" si="0"/>
        <v>-16</v>
      </c>
      <c r="E31" s="111">
        <v>1</v>
      </c>
      <c r="F31" s="111">
        <v>21</v>
      </c>
      <c r="G31" s="123">
        <f t="shared" si="2"/>
        <v>-20</v>
      </c>
    </row>
    <row r="32" spans="1:7" ht="15.6" x14ac:dyDescent="0.25">
      <c r="A32" s="104" t="s">
        <v>222</v>
      </c>
      <c r="B32" s="111">
        <v>19</v>
      </c>
      <c r="C32" s="111">
        <v>41</v>
      </c>
      <c r="D32" s="123">
        <f t="shared" si="0"/>
        <v>-22</v>
      </c>
      <c r="E32" s="111">
        <v>5</v>
      </c>
      <c r="F32" s="111">
        <v>27</v>
      </c>
      <c r="G32" s="123">
        <f t="shared" si="2"/>
        <v>-22</v>
      </c>
    </row>
    <row r="33" spans="1:7" ht="15.6" x14ac:dyDescent="0.25">
      <c r="A33" s="104" t="s">
        <v>340</v>
      </c>
      <c r="B33" s="111">
        <v>18</v>
      </c>
      <c r="C33" s="111">
        <v>1</v>
      </c>
      <c r="D33" s="123">
        <f t="shared" si="0"/>
        <v>17</v>
      </c>
      <c r="E33" s="111">
        <v>13</v>
      </c>
      <c r="F33" s="111">
        <v>0</v>
      </c>
      <c r="G33" s="123">
        <f t="shared" si="2"/>
        <v>13</v>
      </c>
    </row>
    <row r="34" spans="1:7" ht="15.6" x14ac:dyDescent="0.25">
      <c r="A34" s="104" t="s">
        <v>342</v>
      </c>
      <c r="B34" s="111">
        <v>17</v>
      </c>
      <c r="C34" s="111">
        <v>1</v>
      </c>
      <c r="D34" s="123">
        <f t="shared" si="0"/>
        <v>16</v>
      </c>
      <c r="E34" s="111">
        <v>16</v>
      </c>
      <c r="F34" s="111">
        <v>0</v>
      </c>
      <c r="G34" s="123">
        <f t="shared" si="2"/>
        <v>16</v>
      </c>
    </row>
    <row r="35" spans="1:7" ht="15.6" x14ac:dyDescent="0.25">
      <c r="A35" s="104" t="s">
        <v>141</v>
      </c>
      <c r="B35" s="111">
        <v>15</v>
      </c>
      <c r="C35" s="111">
        <v>44</v>
      </c>
      <c r="D35" s="123">
        <f t="shared" si="0"/>
        <v>-29</v>
      </c>
      <c r="E35" s="111">
        <v>3</v>
      </c>
      <c r="F35" s="111">
        <v>28</v>
      </c>
      <c r="G35" s="123">
        <f t="shared" si="2"/>
        <v>-25</v>
      </c>
    </row>
    <row r="36" spans="1:7" ht="15.6" x14ac:dyDescent="0.25">
      <c r="A36" s="105" t="s">
        <v>164</v>
      </c>
      <c r="B36" s="111">
        <v>15</v>
      </c>
      <c r="C36" s="111">
        <v>15</v>
      </c>
      <c r="D36" s="123">
        <f t="shared" si="0"/>
        <v>0</v>
      </c>
      <c r="E36" s="111">
        <v>3</v>
      </c>
      <c r="F36" s="111">
        <v>7</v>
      </c>
      <c r="G36" s="123">
        <f t="shared" si="2"/>
        <v>-4</v>
      </c>
    </row>
    <row r="37" spans="1:7" ht="15.6" x14ac:dyDescent="0.25">
      <c r="A37" s="105" t="s">
        <v>420</v>
      </c>
      <c r="B37" s="111">
        <v>14</v>
      </c>
      <c r="C37" s="111">
        <v>13</v>
      </c>
      <c r="D37" s="123">
        <f t="shared" si="0"/>
        <v>1</v>
      </c>
      <c r="E37" s="111">
        <v>3</v>
      </c>
      <c r="F37" s="111">
        <v>4</v>
      </c>
      <c r="G37" s="123">
        <f t="shared" si="2"/>
        <v>-1</v>
      </c>
    </row>
    <row r="38" spans="1:7" ht="15.6" x14ac:dyDescent="0.25">
      <c r="A38" s="105" t="s">
        <v>419</v>
      </c>
      <c r="B38" s="111">
        <v>13</v>
      </c>
      <c r="C38" s="111">
        <v>10</v>
      </c>
      <c r="D38" s="123">
        <f t="shared" si="0"/>
        <v>3</v>
      </c>
      <c r="E38" s="111">
        <v>10</v>
      </c>
      <c r="F38" s="111">
        <v>7</v>
      </c>
      <c r="G38" s="123">
        <f t="shared" si="2"/>
        <v>3</v>
      </c>
    </row>
    <row r="39" spans="1:7" ht="15.6" x14ac:dyDescent="0.25">
      <c r="A39" s="105" t="s">
        <v>142</v>
      </c>
      <c r="B39" s="111">
        <v>12</v>
      </c>
      <c r="C39" s="111">
        <v>27</v>
      </c>
      <c r="D39" s="123">
        <f t="shared" si="0"/>
        <v>-15</v>
      </c>
      <c r="E39" s="111">
        <v>1</v>
      </c>
      <c r="F39" s="111">
        <v>13</v>
      </c>
      <c r="G39" s="123">
        <f t="shared" si="2"/>
        <v>-12</v>
      </c>
    </row>
    <row r="40" spans="1:7" ht="38.1" customHeight="1" x14ac:dyDescent="0.25">
      <c r="A40" s="348" t="s">
        <v>37</v>
      </c>
      <c r="B40" s="348"/>
      <c r="C40" s="348"/>
      <c r="D40" s="348"/>
      <c r="E40" s="348"/>
      <c r="F40" s="348"/>
      <c r="G40" s="348"/>
    </row>
    <row r="41" spans="1:7" ht="15.6" x14ac:dyDescent="0.25">
      <c r="A41" s="103" t="s">
        <v>103</v>
      </c>
      <c r="B41" s="111">
        <v>197</v>
      </c>
      <c r="C41" s="111">
        <v>498</v>
      </c>
      <c r="D41" s="123">
        <f t="shared" si="0"/>
        <v>-301</v>
      </c>
      <c r="E41" s="111">
        <v>34</v>
      </c>
      <c r="F41" s="111">
        <v>266</v>
      </c>
      <c r="G41" s="123">
        <f t="shared" ref="G41:G55" si="3">E41-F41</f>
        <v>-232</v>
      </c>
    </row>
    <row r="42" spans="1:7" ht="15.6" x14ac:dyDescent="0.25">
      <c r="A42" s="104" t="s">
        <v>343</v>
      </c>
      <c r="B42" s="111">
        <v>144</v>
      </c>
      <c r="C42" s="111">
        <v>199</v>
      </c>
      <c r="D42" s="123">
        <f t="shared" si="0"/>
        <v>-55</v>
      </c>
      <c r="E42" s="111">
        <v>67</v>
      </c>
      <c r="F42" s="111">
        <v>83</v>
      </c>
      <c r="G42" s="123">
        <f t="shared" si="3"/>
        <v>-16</v>
      </c>
    </row>
    <row r="43" spans="1:7" ht="15.6" x14ac:dyDescent="0.25">
      <c r="A43" s="104" t="s">
        <v>111</v>
      </c>
      <c r="B43" s="111">
        <v>69</v>
      </c>
      <c r="C43" s="111">
        <v>99</v>
      </c>
      <c r="D43" s="123">
        <f t="shared" si="0"/>
        <v>-30</v>
      </c>
      <c r="E43" s="111">
        <v>5</v>
      </c>
      <c r="F43" s="111">
        <v>55</v>
      </c>
      <c r="G43" s="123">
        <f t="shared" si="3"/>
        <v>-50</v>
      </c>
    </row>
    <row r="44" spans="1:7" ht="15.6" x14ac:dyDescent="0.25">
      <c r="A44" s="104" t="s">
        <v>120</v>
      </c>
      <c r="B44" s="111">
        <v>28</v>
      </c>
      <c r="C44" s="111">
        <v>81</v>
      </c>
      <c r="D44" s="123">
        <f t="shared" si="0"/>
        <v>-53</v>
      </c>
      <c r="E44" s="111">
        <v>3</v>
      </c>
      <c r="F44" s="111">
        <v>34</v>
      </c>
      <c r="G44" s="123">
        <f t="shared" si="3"/>
        <v>-31</v>
      </c>
    </row>
    <row r="45" spans="1:7" ht="15.6" x14ac:dyDescent="0.25">
      <c r="A45" s="104" t="s">
        <v>344</v>
      </c>
      <c r="B45" s="111">
        <v>25</v>
      </c>
      <c r="C45" s="111">
        <v>6</v>
      </c>
      <c r="D45" s="123">
        <f t="shared" si="0"/>
        <v>19</v>
      </c>
      <c r="E45" s="111">
        <v>25</v>
      </c>
      <c r="F45" s="111">
        <v>4</v>
      </c>
      <c r="G45" s="123">
        <f t="shared" si="3"/>
        <v>21</v>
      </c>
    </row>
    <row r="46" spans="1:7" ht="15.6" x14ac:dyDescent="0.25">
      <c r="A46" s="104" t="s">
        <v>224</v>
      </c>
      <c r="B46" s="111">
        <v>23</v>
      </c>
      <c r="C46" s="111">
        <v>17</v>
      </c>
      <c r="D46" s="123">
        <f t="shared" si="0"/>
        <v>6</v>
      </c>
      <c r="E46" s="111">
        <v>14</v>
      </c>
      <c r="F46" s="111">
        <v>11</v>
      </c>
      <c r="G46" s="123">
        <f t="shared" si="3"/>
        <v>3</v>
      </c>
    </row>
    <row r="47" spans="1:7" ht="15.6" x14ac:dyDescent="0.25">
      <c r="A47" s="104" t="s">
        <v>223</v>
      </c>
      <c r="B47" s="111">
        <v>22</v>
      </c>
      <c r="C47" s="111">
        <v>17</v>
      </c>
      <c r="D47" s="123">
        <f t="shared" si="0"/>
        <v>5</v>
      </c>
      <c r="E47" s="111">
        <v>9</v>
      </c>
      <c r="F47" s="111">
        <v>6</v>
      </c>
      <c r="G47" s="123">
        <f t="shared" si="3"/>
        <v>3</v>
      </c>
    </row>
    <row r="48" spans="1:7" ht="15.6" x14ac:dyDescent="0.25">
      <c r="A48" s="104" t="s">
        <v>144</v>
      </c>
      <c r="B48" s="111">
        <v>22</v>
      </c>
      <c r="C48" s="111">
        <v>33</v>
      </c>
      <c r="D48" s="123">
        <f t="shared" si="0"/>
        <v>-11</v>
      </c>
      <c r="E48" s="111">
        <v>6</v>
      </c>
      <c r="F48" s="111">
        <v>12</v>
      </c>
      <c r="G48" s="123">
        <f t="shared" si="3"/>
        <v>-6</v>
      </c>
    </row>
    <row r="49" spans="1:7" ht="31.2" x14ac:dyDescent="0.25">
      <c r="A49" s="104" t="s">
        <v>345</v>
      </c>
      <c r="B49" s="111">
        <v>22</v>
      </c>
      <c r="C49" s="111">
        <v>40</v>
      </c>
      <c r="D49" s="123">
        <f t="shared" si="0"/>
        <v>-18</v>
      </c>
      <c r="E49" s="111">
        <v>13</v>
      </c>
      <c r="F49" s="111">
        <v>15</v>
      </c>
      <c r="G49" s="123">
        <f t="shared" si="3"/>
        <v>-2</v>
      </c>
    </row>
    <row r="50" spans="1:7" ht="15.6" x14ac:dyDescent="0.25">
      <c r="A50" s="105" t="s">
        <v>143</v>
      </c>
      <c r="B50" s="111">
        <v>17</v>
      </c>
      <c r="C50" s="111">
        <v>48</v>
      </c>
      <c r="D50" s="123">
        <f t="shared" si="0"/>
        <v>-31</v>
      </c>
      <c r="E50" s="111">
        <v>4</v>
      </c>
      <c r="F50" s="111">
        <v>23</v>
      </c>
      <c r="G50" s="123">
        <f t="shared" si="3"/>
        <v>-19</v>
      </c>
    </row>
    <row r="51" spans="1:7" ht="31.2" x14ac:dyDescent="0.25">
      <c r="A51" s="105" t="s">
        <v>346</v>
      </c>
      <c r="B51" s="111">
        <v>15</v>
      </c>
      <c r="C51" s="111">
        <v>1</v>
      </c>
      <c r="D51" s="123">
        <f t="shared" si="0"/>
        <v>14</v>
      </c>
      <c r="E51" s="111">
        <v>15</v>
      </c>
      <c r="F51" s="111">
        <v>0</v>
      </c>
      <c r="G51" s="123">
        <f t="shared" si="3"/>
        <v>15</v>
      </c>
    </row>
    <row r="52" spans="1:7" ht="15.6" x14ac:dyDescent="0.25">
      <c r="A52" s="105" t="s">
        <v>145</v>
      </c>
      <c r="B52" s="111">
        <v>12</v>
      </c>
      <c r="C52" s="111">
        <v>44</v>
      </c>
      <c r="D52" s="123">
        <f t="shared" si="0"/>
        <v>-32</v>
      </c>
      <c r="E52" s="111">
        <v>2</v>
      </c>
      <c r="F52" s="111">
        <v>17</v>
      </c>
      <c r="G52" s="123">
        <f t="shared" si="3"/>
        <v>-15</v>
      </c>
    </row>
    <row r="53" spans="1:7" ht="15.6" x14ac:dyDescent="0.25">
      <c r="A53" s="105" t="s">
        <v>381</v>
      </c>
      <c r="B53" s="111">
        <v>10</v>
      </c>
      <c r="C53" s="111">
        <v>40</v>
      </c>
      <c r="D53" s="123">
        <f t="shared" si="0"/>
        <v>-30</v>
      </c>
      <c r="E53" s="111">
        <v>3</v>
      </c>
      <c r="F53" s="111">
        <v>26</v>
      </c>
      <c r="G53" s="123">
        <f t="shared" si="3"/>
        <v>-23</v>
      </c>
    </row>
    <row r="54" spans="1:7" ht="15.6" x14ac:dyDescent="0.25">
      <c r="A54" s="103" t="s">
        <v>347</v>
      </c>
      <c r="B54" s="111">
        <v>10</v>
      </c>
      <c r="C54" s="249">
        <v>4</v>
      </c>
      <c r="D54" s="123">
        <f t="shared" si="0"/>
        <v>6</v>
      </c>
      <c r="E54" s="111">
        <v>0</v>
      </c>
      <c r="F54" s="111">
        <v>0</v>
      </c>
      <c r="G54" s="123">
        <f t="shared" si="3"/>
        <v>0</v>
      </c>
    </row>
    <row r="55" spans="1:7" ht="17.100000000000001" customHeight="1" x14ac:dyDescent="0.25">
      <c r="A55" s="104" t="s">
        <v>444</v>
      </c>
      <c r="B55" s="111">
        <v>8</v>
      </c>
      <c r="C55" s="111">
        <v>2</v>
      </c>
      <c r="D55" s="123">
        <f t="shared" si="0"/>
        <v>6</v>
      </c>
      <c r="E55" s="111">
        <v>6</v>
      </c>
      <c r="F55" s="111">
        <v>0</v>
      </c>
      <c r="G55" s="123">
        <f t="shared" si="3"/>
        <v>6</v>
      </c>
    </row>
    <row r="56" spans="1:7" ht="38.4" customHeight="1" x14ac:dyDescent="0.25">
      <c r="A56" s="348" t="s">
        <v>38</v>
      </c>
      <c r="B56" s="348"/>
      <c r="C56" s="348"/>
      <c r="D56" s="348"/>
      <c r="E56" s="348"/>
      <c r="F56" s="348"/>
      <c r="G56" s="348"/>
    </row>
    <row r="57" spans="1:7" ht="15.6" x14ac:dyDescent="0.25">
      <c r="A57" s="103" t="s">
        <v>349</v>
      </c>
      <c r="B57" s="111">
        <v>63</v>
      </c>
      <c r="C57" s="111">
        <v>140</v>
      </c>
      <c r="D57" s="123">
        <f t="shared" si="0"/>
        <v>-77</v>
      </c>
      <c r="E57" s="111">
        <v>10</v>
      </c>
      <c r="F57" s="111">
        <v>95</v>
      </c>
      <c r="G57" s="123">
        <f t="shared" ref="G57:G71" si="4">E57-F57</f>
        <v>-85</v>
      </c>
    </row>
    <row r="58" spans="1:7" ht="15.6" x14ac:dyDescent="0.25">
      <c r="A58" s="104" t="s">
        <v>121</v>
      </c>
      <c r="B58" s="111">
        <v>37</v>
      </c>
      <c r="C58" s="111">
        <v>120</v>
      </c>
      <c r="D58" s="123">
        <f t="shared" si="0"/>
        <v>-83</v>
      </c>
      <c r="E58" s="111">
        <v>4</v>
      </c>
      <c r="F58" s="111">
        <v>54</v>
      </c>
      <c r="G58" s="123">
        <f t="shared" si="4"/>
        <v>-50</v>
      </c>
    </row>
    <row r="59" spans="1:7" ht="15.6" x14ac:dyDescent="0.25">
      <c r="A59" s="104" t="s">
        <v>350</v>
      </c>
      <c r="B59" s="111">
        <v>33</v>
      </c>
      <c r="C59" s="111">
        <v>71</v>
      </c>
      <c r="D59" s="123">
        <f t="shared" si="0"/>
        <v>-38</v>
      </c>
      <c r="E59" s="111">
        <v>4</v>
      </c>
      <c r="F59" s="111">
        <v>27</v>
      </c>
      <c r="G59" s="123">
        <f t="shared" si="4"/>
        <v>-23</v>
      </c>
    </row>
    <row r="60" spans="1:7" ht="15.6" x14ac:dyDescent="0.25">
      <c r="A60" s="104" t="s">
        <v>115</v>
      </c>
      <c r="B60" s="111">
        <v>28</v>
      </c>
      <c r="C60" s="111">
        <v>91</v>
      </c>
      <c r="D60" s="123">
        <f t="shared" si="0"/>
        <v>-63</v>
      </c>
      <c r="E60" s="111">
        <v>14</v>
      </c>
      <c r="F60" s="111">
        <v>43</v>
      </c>
      <c r="G60" s="123">
        <f t="shared" si="4"/>
        <v>-29</v>
      </c>
    </row>
    <row r="61" spans="1:7" ht="15.6" x14ac:dyDescent="0.25">
      <c r="A61" s="104" t="s">
        <v>148</v>
      </c>
      <c r="B61" s="111">
        <v>22</v>
      </c>
      <c r="C61" s="111">
        <v>83</v>
      </c>
      <c r="D61" s="123">
        <f t="shared" si="0"/>
        <v>-61</v>
      </c>
      <c r="E61" s="111">
        <v>5</v>
      </c>
      <c r="F61" s="111">
        <v>52</v>
      </c>
      <c r="G61" s="123">
        <f t="shared" si="4"/>
        <v>-47</v>
      </c>
    </row>
    <row r="62" spans="1:7" ht="15.6" x14ac:dyDescent="0.25">
      <c r="A62" s="104" t="s">
        <v>146</v>
      </c>
      <c r="B62" s="111">
        <v>22</v>
      </c>
      <c r="C62" s="111">
        <v>75</v>
      </c>
      <c r="D62" s="123">
        <f t="shared" si="0"/>
        <v>-53</v>
      </c>
      <c r="E62" s="111">
        <v>5</v>
      </c>
      <c r="F62" s="111">
        <v>41</v>
      </c>
      <c r="G62" s="123">
        <f t="shared" si="4"/>
        <v>-36</v>
      </c>
    </row>
    <row r="63" spans="1:7" ht="31.2" x14ac:dyDescent="0.25">
      <c r="A63" s="104" t="s">
        <v>150</v>
      </c>
      <c r="B63" s="111">
        <v>21</v>
      </c>
      <c r="C63" s="111">
        <v>76</v>
      </c>
      <c r="D63" s="123">
        <f t="shared" si="0"/>
        <v>-55</v>
      </c>
      <c r="E63" s="111">
        <v>6</v>
      </c>
      <c r="F63" s="111">
        <v>42</v>
      </c>
      <c r="G63" s="123">
        <f t="shared" si="4"/>
        <v>-36</v>
      </c>
    </row>
    <row r="64" spans="1:7" ht="15.6" x14ac:dyDescent="0.25">
      <c r="A64" s="105" t="s">
        <v>227</v>
      </c>
      <c r="B64" s="111">
        <v>18</v>
      </c>
      <c r="C64" s="111">
        <v>38</v>
      </c>
      <c r="D64" s="123">
        <f t="shared" si="0"/>
        <v>-20</v>
      </c>
      <c r="E64" s="111">
        <v>7</v>
      </c>
      <c r="F64" s="111">
        <v>20</v>
      </c>
      <c r="G64" s="123">
        <f t="shared" si="4"/>
        <v>-13</v>
      </c>
    </row>
    <row r="65" spans="1:7" ht="15.6" x14ac:dyDescent="0.25">
      <c r="A65" s="105" t="s">
        <v>149</v>
      </c>
      <c r="B65" s="111">
        <v>16</v>
      </c>
      <c r="C65" s="111">
        <v>87</v>
      </c>
      <c r="D65" s="123">
        <f t="shared" si="0"/>
        <v>-71</v>
      </c>
      <c r="E65" s="111">
        <v>4</v>
      </c>
      <c r="F65" s="111">
        <v>44</v>
      </c>
      <c r="G65" s="123">
        <f t="shared" si="4"/>
        <v>-40</v>
      </c>
    </row>
    <row r="66" spans="1:7" ht="31.2" x14ac:dyDescent="0.25">
      <c r="A66" s="105" t="s">
        <v>351</v>
      </c>
      <c r="B66" s="111">
        <v>8</v>
      </c>
      <c r="C66" s="111">
        <v>15</v>
      </c>
      <c r="D66" s="123">
        <f t="shared" si="0"/>
        <v>-7</v>
      </c>
      <c r="E66" s="111">
        <v>1</v>
      </c>
      <c r="F66" s="111">
        <v>6</v>
      </c>
      <c r="G66" s="123">
        <f t="shared" si="4"/>
        <v>-5</v>
      </c>
    </row>
    <row r="67" spans="1:7" ht="15.6" x14ac:dyDescent="0.25">
      <c r="A67" s="105" t="s">
        <v>229</v>
      </c>
      <c r="B67" s="111">
        <v>8</v>
      </c>
      <c r="C67" s="111">
        <v>24</v>
      </c>
      <c r="D67" s="123">
        <f t="shared" si="0"/>
        <v>-16</v>
      </c>
      <c r="E67" s="111">
        <v>0</v>
      </c>
      <c r="F67" s="111">
        <v>10</v>
      </c>
      <c r="G67" s="123">
        <f t="shared" si="4"/>
        <v>-10</v>
      </c>
    </row>
    <row r="68" spans="1:7" ht="31.2" x14ac:dyDescent="0.25">
      <c r="A68" s="103" t="s">
        <v>383</v>
      </c>
      <c r="B68" s="111">
        <v>5</v>
      </c>
      <c r="C68" s="249">
        <v>25</v>
      </c>
      <c r="D68" s="123">
        <f t="shared" si="0"/>
        <v>-20</v>
      </c>
      <c r="E68" s="111">
        <v>0</v>
      </c>
      <c r="F68" s="111">
        <v>16</v>
      </c>
      <c r="G68" s="123">
        <f t="shared" si="4"/>
        <v>-16</v>
      </c>
    </row>
    <row r="69" spans="1:7" ht="15.6" x14ac:dyDescent="0.25">
      <c r="A69" s="104" t="s">
        <v>384</v>
      </c>
      <c r="B69" s="111">
        <v>5</v>
      </c>
      <c r="C69" s="111">
        <v>22</v>
      </c>
      <c r="D69" s="123">
        <f t="shared" si="0"/>
        <v>-17</v>
      </c>
      <c r="E69" s="111">
        <v>4</v>
      </c>
      <c r="F69" s="111">
        <v>12</v>
      </c>
      <c r="G69" s="123">
        <f t="shared" si="4"/>
        <v>-8</v>
      </c>
    </row>
    <row r="70" spans="1:7" ht="15.6" x14ac:dyDescent="0.25">
      <c r="A70" s="104" t="s">
        <v>352</v>
      </c>
      <c r="B70" s="111">
        <v>5</v>
      </c>
      <c r="C70" s="111">
        <v>7</v>
      </c>
      <c r="D70" s="123">
        <f t="shared" si="0"/>
        <v>-2</v>
      </c>
      <c r="E70" s="111">
        <v>1</v>
      </c>
      <c r="F70" s="111">
        <v>3</v>
      </c>
      <c r="G70" s="123">
        <f t="shared" si="4"/>
        <v>-2</v>
      </c>
    </row>
    <row r="71" spans="1:7" ht="15.6" x14ac:dyDescent="0.25">
      <c r="A71" s="104" t="s">
        <v>251</v>
      </c>
      <c r="B71" s="111">
        <v>4</v>
      </c>
      <c r="C71" s="111">
        <v>38</v>
      </c>
      <c r="D71" s="123">
        <f t="shared" si="0"/>
        <v>-34</v>
      </c>
      <c r="E71" s="111">
        <v>0</v>
      </c>
      <c r="F71" s="111">
        <v>24</v>
      </c>
      <c r="G71" s="123">
        <f t="shared" si="4"/>
        <v>-24</v>
      </c>
    </row>
    <row r="72" spans="1:7" ht="38.4" customHeight="1" x14ac:dyDescent="0.25">
      <c r="A72" s="348" t="s">
        <v>39</v>
      </c>
      <c r="B72" s="348"/>
      <c r="C72" s="348"/>
      <c r="D72" s="348"/>
      <c r="E72" s="348"/>
      <c r="F72" s="348"/>
      <c r="G72" s="348"/>
    </row>
    <row r="73" spans="1:7" ht="15.6" x14ac:dyDescent="0.25">
      <c r="A73" s="103" t="s">
        <v>98</v>
      </c>
      <c r="B73" s="111">
        <v>220</v>
      </c>
      <c r="C73" s="111">
        <v>842</v>
      </c>
      <c r="D73" s="123">
        <f t="shared" si="0"/>
        <v>-622</v>
      </c>
      <c r="E73" s="111">
        <v>61</v>
      </c>
      <c r="F73" s="111">
        <v>456</v>
      </c>
      <c r="G73" s="123">
        <f t="shared" ref="G73:G87" si="5">E73-F73</f>
        <v>-395</v>
      </c>
    </row>
    <row r="74" spans="1:7" ht="15.6" x14ac:dyDescent="0.25">
      <c r="A74" s="104" t="s">
        <v>100</v>
      </c>
      <c r="B74" s="111">
        <v>193</v>
      </c>
      <c r="C74" s="111">
        <v>499</v>
      </c>
      <c r="D74" s="123">
        <f t="shared" ref="D74:D137" si="6">B74-C74</f>
        <v>-306</v>
      </c>
      <c r="E74" s="111">
        <v>58</v>
      </c>
      <c r="F74" s="111">
        <v>208</v>
      </c>
      <c r="G74" s="123">
        <f t="shared" si="5"/>
        <v>-150</v>
      </c>
    </row>
    <row r="75" spans="1:7" ht="15.6" x14ac:dyDescent="0.25">
      <c r="A75" s="104" t="s">
        <v>105</v>
      </c>
      <c r="B75" s="111">
        <v>150</v>
      </c>
      <c r="C75" s="111">
        <v>559</v>
      </c>
      <c r="D75" s="123">
        <f t="shared" si="6"/>
        <v>-409</v>
      </c>
      <c r="E75" s="111">
        <v>27</v>
      </c>
      <c r="F75" s="111">
        <v>241</v>
      </c>
      <c r="G75" s="123">
        <f t="shared" si="5"/>
        <v>-214</v>
      </c>
    </row>
    <row r="76" spans="1:7" ht="15.6" x14ac:dyDescent="0.25">
      <c r="A76" s="104" t="s">
        <v>169</v>
      </c>
      <c r="B76" s="111">
        <v>92</v>
      </c>
      <c r="C76" s="111">
        <v>106</v>
      </c>
      <c r="D76" s="123">
        <f t="shared" si="6"/>
        <v>-14</v>
      </c>
      <c r="E76" s="111">
        <v>55</v>
      </c>
      <c r="F76" s="111">
        <v>40</v>
      </c>
      <c r="G76" s="123">
        <f t="shared" si="5"/>
        <v>15</v>
      </c>
    </row>
    <row r="77" spans="1:7" ht="15.6" x14ac:dyDescent="0.25">
      <c r="A77" s="104" t="s">
        <v>353</v>
      </c>
      <c r="B77" s="111">
        <v>86</v>
      </c>
      <c r="C77" s="111">
        <v>335</v>
      </c>
      <c r="D77" s="123">
        <f t="shared" si="6"/>
        <v>-249</v>
      </c>
      <c r="E77" s="111">
        <v>17</v>
      </c>
      <c r="F77" s="111">
        <v>153</v>
      </c>
      <c r="G77" s="123">
        <f t="shared" si="5"/>
        <v>-136</v>
      </c>
    </row>
    <row r="78" spans="1:7" ht="15.6" x14ac:dyDescent="0.25">
      <c r="A78" s="104" t="s">
        <v>104</v>
      </c>
      <c r="B78" s="111">
        <v>78</v>
      </c>
      <c r="C78" s="111">
        <v>509</v>
      </c>
      <c r="D78" s="123">
        <f t="shared" si="6"/>
        <v>-431</v>
      </c>
      <c r="E78" s="111">
        <v>17</v>
      </c>
      <c r="F78" s="111">
        <v>236</v>
      </c>
      <c r="G78" s="123">
        <f t="shared" si="5"/>
        <v>-219</v>
      </c>
    </row>
    <row r="79" spans="1:7" ht="109.2" x14ac:dyDescent="0.25">
      <c r="A79" s="104" t="s">
        <v>354</v>
      </c>
      <c r="B79" s="111">
        <v>46</v>
      </c>
      <c r="C79" s="111">
        <v>281</v>
      </c>
      <c r="D79" s="123">
        <f t="shared" si="6"/>
        <v>-235</v>
      </c>
      <c r="E79" s="111">
        <v>5</v>
      </c>
      <c r="F79" s="111">
        <v>115</v>
      </c>
      <c r="G79" s="123">
        <f t="shared" si="5"/>
        <v>-110</v>
      </c>
    </row>
    <row r="80" spans="1:7" ht="15.6" x14ac:dyDescent="0.25">
      <c r="A80" s="105" t="s">
        <v>125</v>
      </c>
      <c r="B80" s="111">
        <v>42</v>
      </c>
      <c r="C80" s="111">
        <v>107</v>
      </c>
      <c r="D80" s="123">
        <f t="shared" si="6"/>
        <v>-65</v>
      </c>
      <c r="E80" s="111">
        <v>14</v>
      </c>
      <c r="F80" s="111">
        <v>40</v>
      </c>
      <c r="G80" s="123">
        <f t="shared" si="5"/>
        <v>-26</v>
      </c>
    </row>
    <row r="81" spans="1:7" ht="15.6" x14ac:dyDescent="0.25">
      <c r="A81" s="105" t="s">
        <v>118</v>
      </c>
      <c r="B81" s="111">
        <v>42</v>
      </c>
      <c r="C81" s="111">
        <v>87</v>
      </c>
      <c r="D81" s="123">
        <f t="shared" si="6"/>
        <v>-45</v>
      </c>
      <c r="E81" s="111">
        <v>15</v>
      </c>
      <c r="F81" s="111">
        <v>40</v>
      </c>
      <c r="G81" s="123">
        <f t="shared" si="5"/>
        <v>-25</v>
      </c>
    </row>
    <row r="82" spans="1:7" ht="15.6" x14ac:dyDescent="0.25">
      <c r="A82" s="105" t="s">
        <v>355</v>
      </c>
      <c r="B82" s="111">
        <v>36</v>
      </c>
      <c r="C82" s="111">
        <v>18</v>
      </c>
      <c r="D82" s="123">
        <f t="shared" si="6"/>
        <v>18</v>
      </c>
      <c r="E82" s="111">
        <v>19</v>
      </c>
      <c r="F82" s="111">
        <v>3</v>
      </c>
      <c r="G82" s="123">
        <f t="shared" si="5"/>
        <v>16</v>
      </c>
    </row>
    <row r="83" spans="1:7" ht="15.6" x14ac:dyDescent="0.25">
      <c r="A83" s="105" t="s">
        <v>151</v>
      </c>
      <c r="B83" s="111">
        <v>22</v>
      </c>
      <c r="C83" s="111">
        <v>76</v>
      </c>
      <c r="D83" s="123">
        <f t="shared" si="6"/>
        <v>-54</v>
      </c>
      <c r="E83" s="111">
        <v>4</v>
      </c>
      <c r="F83" s="111">
        <v>39</v>
      </c>
      <c r="G83" s="123">
        <f t="shared" si="5"/>
        <v>-35</v>
      </c>
    </row>
    <row r="84" spans="1:7" ht="15.6" x14ac:dyDescent="0.25">
      <c r="A84" s="105" t="s">
        <v>119</v>
      </c>
      <c r="B84" s="111">
        <v>16</v>
      </c>
      <c r="C84" s="111">
        <v>72</v>
      </c>
      <c r="D84" s="123">
        <f t="shared" si="6"/>
        <v>-56</v>
      </c>
      <c r="E84" s="111">
        <v>2</v>
      </c>
      <c r="F84" s="111">
        <v>39</v>
      </c>
      <c r="G84" s="123">
        <f t="shared" si="5"/>
        <v>-37</v>
      </c>
    </row>
    <row r="85" spans="1:7" ht="15.6" x14ac:dyDescent="0.25">
      <c r="A85" s="103" t="s">
        <v>421</v>
      </c>
      <c r="B85" s="111">
        <v>16</v>
      </c>
      <c r="C85" s="249">
        <v>5</v>
      </c>
      <c r="D85" s="123">
        <f t="shared" si="6"/>
        <v>11</v>
      </c>
      <c r="E85" s="111">
        <v>9</v>
      </c>
      <c r="F85" s="111">
        <v>0</v>
      </c>
      <c r="G85" s="123">
        <f t="shared" si="5"/>
        <v>9</v>
      </c>
    </row>
    <row r="86" spans="1:7" ht="46.8" x14ac:dyDescent="0.25">
      <c r="A86" s="104" t="s">
        <v>356</v>
      </c>
      <c r="B86" s="111">
        <v>14</v>
      </c>
      <c r="C86" s="111">
        <v>94</v>
      </c>
      <c r="D86" s="123">
        <f t="shared" si="6"/>
        <v>-80</v>
      </c>
      <c r="E86" s="111">
        <v>5</v>
      </c>
      <c r="F86" s="111">
        <v>41</v>
      </c>
      <c r="G86" s="123">
        <f t="shared" si="5"/>
        <v>-36</v>
      </c>
    </row>
    <row r="87" spans="1:7" ht="15.6" x14ac:dyDescent="0.25">
      <c r="A87" s="104" t="s">
        <v>280</v>
      </c>
      <c r="B87" s="111">
        <v>10</v>
      </c>
      <c r="C87" s="111">
        <v>16</v>
      </c>
      <c r="D87" s="123">
        <f t="shared" si="6"/>
        <v>-6</v>
      </c>
      <c r="E87" s="111">
        <v>2</v>
      </c>
      <c r="F87" s="111">
        <v>7</v>
      </c>
      <c r="G87" s="123">
        <f t="shared" si="5"/>
        <v>-5</v>
      </c>
    </row>
    <row r="88" spans="1:7" ht="38.4" customHeight="1" x14ac:dyDescent="0.25">
      <c r="A88" s="348" t="s">
        <v>153</v>
      </c>
      <c r="B88" s="348"/>
      <c r="C88" s="348"/>
      <c r="D88" s="348"/>
      <c r="E88" s="348"/>
      <c r="F88" s="348"/>
      <c r="G88" s="348"/>
    </row>
    <row r="89" spans="1:7" ht="62.4" x14ac:dyDescent="0.25">
      <c r="A89" s="103" t="s">
        <v>357</v>
      </c>
      <c r="B89" s="111">
        <v>698</v>
      </c>
      <c r="C89" s="111">
        <v>926</v>
      </c>
      <c r="D89" s="123">
        <f t="shared" si="6"/>
        <v>-228</v>
      </c>
      <c r="E89" s="111">
        <v>29</v>
      </c>
      <c r="F89" s="111">
        <v>210</v>
      </c>
      <c r="G89" s="123">
        <f t="shared" ref="G89:G103" si="7">E89-F89</f>
        <v>-181</v>
      </c>
    </row>
    <row r="90" spans="1:7" ht="15.6" x14ac:dyDescent="0.25">
      <c r="A90" s="104" t="s">
        <v>235</v>
      </c>
      <c r="B90" s="111">
        <v>161</v>
      </c>
      <c r="C90" s="111">
        <v>223</v>
      </c>
      <c r="D90" s="123">
        <f t="shared" si="6"/>
        <v>-62</v>
      </c>
      <c r="E90" s="111">
        <v>3</v>
      </c>
      <c r="F90" s="111">
        <v>56</v>
      </c>
      <c r="G90" s="123">
        <f t="shared" si="7"/>
        <v>-53</v>
      </c>
    </row>
    <row r="91" spans="1:7" ht="31.2" x14ac:dyDescent="0.25">
      <c r="A91" s="104" t="s">
        <v>154</v>
      </c>
      <c r="B91" s="111">
        <v>75</v>
      </c>
      <c r="C91" s="111">
        <v>175</v>
      </c>
      <c r="D91" s="123">
        <f t="shared" si="6"/>
        <v>-100</v>
      </c>
      <c r="E91" s="111">
        <v>4</v>
      </c>
      <c r="F91" s="111">
        <v>66</v>
      </c>
      <c r="G91" s="123">
        <f t="shared" si="7"/>
        <v>-62</v>
      </c>
    </row>
    <row r="92" spans="1:7" ht="15.6" x14ac:dyDescent="0.25">
      <c r="A92" s="104" t="s">
        <v>237</v>
      </c>
      <c r="B92" s="111">
        <v>48</v>
      </c>
      <c r="C92" s="111">
        <v>17</v>
      </c>
      <c r="D92" s="123">
        <f t="shared" si="6"/>
        <v>31</v>
      </c>
      <c r="E92" s="111">
        <v>17</v>
      </c>
      <c r="F92" s="111">
        <v>0</v>
      </c>
      <c r="G92" s="123">
        <f t="shared" si="7"/>
        <v>17</v>
      </c>
    </row>
    <row r="93" spans="1:7" ht="15.6" x14ac:dyDescent="0.25">
      <c r="A93" s="104" t="s">
        <v>233</v>
      </c>
      <c r="B93" s="111">
        <v>23</v>
      </c>
      <c r="C93" s="111">
        <v>90</v>
      </c>
      <c r="D93" s="123">
        <f t="shared" si="6"/>
        <v>-67</v>
      </c>
      <c r="E93" s="111">
        <v>0</v>
      </c>
      <c r="F93" s="111">
        <v>41</v>
      </c>
      <c r="G93" s="123">
        <f t="shared" si="7"/>
        <v>-41</v>
      </c>
    </row>
    <row r="94" spans="1:7" ht="15.6" x14ac:dyDescent="0.25">
      <c r="A94" s="104" t="s">
        <v>230</v>
      </c>
      <c r="B94" s="111">
        <v>19</v>
      </c>
      <c r="C94" s="111">
        <v>45</v>
      </c>
      <c r="D94" s="123">
        <f t="shared" si="6"/>
        <v>-26</v>
      </c>
      <c r="E94" s="111">
        <v>4</v>
      </c>
      <c r="F94" s="111">
        <v>15</v>
      </c>
      <c r="G94" s="123">
        <f t="shared" si="7"/>
        <v>-11</v>
      </c>
    </row>
    <row r="95" spans="1:7" ht="15.6" x14ac:dyDescent="0.25">
      <c r="A95" s="104" t="s">
        <v>358</v>
      </c>
      <c r="B95" s="111">
        <v>18</v>
      </c>
      <c r="C95" s="111">
        <v>24</v>
      </c>
      <c r="D95" s="123">
        <f t="shared" si="6"/>
        <v>-6</v>
      </c>
      <c r="E95" s="111">
        <v>0</v>
      </c>
      <c r="F95" s="111">
        <v>4</v>
      </c>
      <c r="G95" s="123">
        <f t="shared" si="7"/>
        <v>-4</v>
      </c>
    </row>
    <row r="96" spans="1:7" ht="31.2" x14ac:dyDescent="0.25">
      <c r="A96" s="105" t="s">
        <v>359</v>
      </c>
      <c r="B96" s="111">
        <v>18</v>
      </c>
      <c r="C96" s="111">
        <v>19</v>
      </c>
      <c r="D96" s="123">
        <f t="shared" si="6"/>
        <v>-1</v>
      </c>
      <c r="E96" s="111">
        <v>4</v>
      </c>
      <c r="F96" s="111">
        <v>6</v>
      </c>
      <c r="G96" s="123">
        <f t="shared" si="7"/>
        <v>-2</v>
      </c>
    </row>
    <row r="97" spans="1:7" ht="15.6" x14ac:dyDescent="0.25">
      <c r="A97" s="105" t="s">
        <v>388</v>
      </c>
      <c r="B97" s="111">
        <v>8</v>
      </c>
      <c r="C97" s="111">
        <v>18</v>
      </c>
      <c r="D97" s="123">
        <f t="shared" si="6"/>
        <v>-10</v>
      </c>
      <c r="E97" s="111">
        <v>2</v>
      </c>
      <c r="F97" s="111">
        <v>13</v>
      </c>
      <c r="G97" s="123">
        <f t="shared" si="7"/>
        <v>-11</v>
      </c>
    </row>
    <row r="98" spans="1:7" ht="15.6" x14ac:dyDescent="0.25">
      <c r="A98" s="105" t="s">
        <v>362</v>
      </c>
      <c r="B98" s="111">
        <v>8</v>
      </c>
      <c r="C98" s="111">
        <v>3</v>
      </c>
      <c r="D98" s="123">
        <f t="shared" si="6"/>
        <v>5</v>
      </c>
      <c r="E98" s="111">
        <v>0</v>
      </c>
      <c r="F98" s="111">
        <v>1</v>
      </c>
      <c r="G98" s="123">
        <f t="shared" si="7"/>
        <v>-1</v>
      </c>
    </row>
    <row r="99" spans="1:7" ht="15.6" x14ac:dyDescent="0.25">
      <c r="A99" s="105" t="s">
        <v>231</v>
      </c>
      <c r="B99" s="111">
        <v>8</v>
      </c>
      <c r="C99" s="111">
        <v>28</v>
      </c>
      <c r="D99" s="123">
        <f t="shared" si="6"/>
        <v>-20</v>
      </c>
      <c r="E99" s="111">
        <v>0</v>
      </c>
      <c r="F99" s="111">
        <v>11</v>
      </c>
      <c r="G99" s="123">
        <f t="shared" si="7"/>
        <v>-11</v>
      </c>
    </row>
    <row r="100" spans="1:7" ht="62.4" x14ac:dyDescent="0.25">
      <c r="A100" s="103" t="s">
        <v>360</v>
      </c>
      <c r="B100" s="111">
        <v>6</v>
      </c>
      <c r="C100" s="249">
        <v>22</v>
      </c>
      <c r="D100" s="123">
        <f t="shared" si="6"/>
        <v>-16</v>
      </c>
      <c r="E100" s="111">
        <v>0</v>
      </c>
      <c r="F100" s="111">
        <v>4</v>
      </c>
      <c r="G100" s="123">
        <f t="shared" si="7"/>
        <v>-4</v>
      </c>
    </row>
    <row r="101" spans="1:7" ht="15.6" x14ac:dyDescent="0.25">
      <c r="A101" s="104" t="s">
        <v>239</v>
      </c>
      <c r="B101" s="111">
        <v>5</v>
      </c>
      <c r="C101" s="111">
        <v>4</v>
      </c>
      <c r="D101" s="123">
        <f t="shared" si="6"/>
        <v>1</v>
      </c>
      <c r="E101" s="111">
        <v>4</v>
      </c>
      <c r="F101" s="111">
        <v>3</v>
      </c>
      <c r="G101" s="123">
        <f t="shared" si="7"/>
        <v>1</v>
      </c>
    </row>
    <row r="102" spans="1:7" ht="31.2" x14ac:dyDescent="0.25">
      <c r="A102" s="104" t="s">
        <v>361</v>
      </c>
      <c r="B102" s="111">
        <v>4</v>
      </c>
      <c r="C102" s="111">
        <v>1</v>
      </c>
      <c r="D102" s="123">
        <f t="shared" si="6"/>
        <v>3</v>
      </c>
      <c r="E102" s="111">
        <v>2</v>
      </c>
      <c r="F102" s="111">
        <v>0</v>
      </c>
      <c r="G102" s="123">
        <f t="shared" si="7"/>
        <v>2</v>
      </c>
    </row>
    <row r="103" spans="1:7" ht="15.6" x14ac:dyDescent="0.25">
      <c r="A103" s="104" t="s">
        <v>363</v>
      </c>
      <c r="B103" s="111">
        <v>3</v>
      </c>
      <c r="C103" s="111">
        <v>9</v>
      </c>
      <c r="D103" s="123">
        <f t="shared" si="6"/>
        <v>-6</v>
      </c>
      <c r="E103" s="111">
        <v>0</v>
      </c>
      <c r="F103" s="111">
        <v>5</v>
      </c>
      <c r="G103" s="123">
        <f t="shared" si="7"/>
        <v>-5</v>
      </c>
    </row>
    <row r="104" spans="1:7" ht="38.4" customHeight="1" x14ac:dyDescent="0.25">
      <c r="A104" s="348" t="s">
        <v>41</v>
      </c>
      <c r="B104" s="348"/>
      <c r="C104" s="348"/>
      <c r="D104" s="348"/>
      <c r="E104" s="348"/>
      <c r="F104" s="348"/>
      <c r="G104" s="348"/>
    </row>
    <row r="105" spans="1:7" ht="15.6" x14ac:dyDescent="0.25">
      <c r="A105" s="103" t="s">
        <v>109</v>
      </c>
      <c r="B105" s="111">
        <v>98</v>
      </c>
      <c r="C105" s="111">
        <v>122</v>
      </c>
      <c r="D105" s="123">
        <f t="shared" si="6"/>
        <v>-24</v>
      </c>
      <c r="E105" s="111">
        <v>26</v>
      </c>
      <c r="F105" s="111">
        <v>42</v>
      </c>
      <c r="G105" s="123">
        <f t="shared" ref="G105:G119" si="8">E105-F105</f>
        <v>-16</v>
      </c>
    </row>
    <row r="106" spans="1:7" ht="15.6" x14ac:dyDescent="0.25">
      <c r="A106" s="104" t="s">
        <v>106</v>
      </c>
      <c r="B106" s="111">
        <v>73</v>
      </c>
      <c r="C106" s="111">
        <v>106</v>
      </c>
      <c r="D106" s="123">
        <f t="shared" si="6"/>
        <v>-33</v>
      </c>
      <c r="E106" s="111">
        <v>43</v>
      </c>
      <c r="F106" s="111">
        <v>50</v>
      </c>
      <c r="G106" s="123">
        <f t="shared" si="8"/>
        <v>-7</v>
      </c>
    </row>
    <row r="107" spans="1:7" ht="15.6" x14ac:dyDescent="0.25">
      <c r="A107" s="104" t="s">
        <v>364</v>
      </c>
      <c r="B107" s="111">
        <v>66</v>
      </c>
      <c r="C107" s="111">
        <v>83</v>
      </c>
      <c r="D107" s="123">
        <f t="shared" si="6"/>
        <v>-17</v>
      </c>
      <c r="E107" s="111">
        <v>10</v>
      </c>
      <c r="F107" s="111">
        <v>23</v>
      </c>
      <c r="G107" s="123">
        <f t="shared" si="8"/>
        <v>-13</v>
      </c>
    </row>
    <row r="108" spans="1:7" ht="46.8" x14ac:dyDescent="0.25">
      <c r="A108" s="104" t="s">
        <v>114</v>
      </c>
      <c r="B108" s="111">
        <v>55</v>
      </c>
      <c r="C108" s="111">
        <v>59</v>
      </c>
      <c r="D108" s="123">
        <f t="shared" si="6"/>
        <v>-4</v>
      </c>
      <c r="E108" s="111">
        <v>15</v>
      </c>
      <c r="F108" s="111">
        <v>24</v>
      </c>
      <c r="G108" s="123">
        <f t="shared" si="8"/>
        <v>-9</v>
      </c>
    </row>
    <row r="109" spans="1:7" ht="46.8" x14ac:dyDescent="0.25">
      <c r="A109" s="104" t="s">
        <v>255</v>
      </c>
      <c r="B109" s="111">
        <v>39</v>
      </c>
      <c r="C109" s="111">
        <v>53</v>
      </c>
      <c r="D109" s="123">
        <f t="shared" si="6"/>
        <v>-14</v>
      </c>
      <c r="E109" s="111">
        <v>1</v>
      </c>
      <c r="F109" s="111">
        <v>13</v>
      </c>
      <c r="G109" s="123">
        <f t="shared" si="8"/>
        <v>-12</v>
      </c>
    </row>
    <row r="110" spans="1:7" ht="31.2" x14ac:dyDescent="0.25">
      <c r="A110" s="104" t="s">
        <v>126</v>
      </c>
      <c r="B110" s="111">
        <v>32</v>
      </c>
      <c r="C110" s="111">
        <v>59</v>
      </c>
      <c r="D110" s="123">
        <f t="shared" si="6"/>
        <v>-27</v>
      </c>
      <c r="E110" s="111">
        <v>1</v>
      </c>
      <c r="F110" s="111">
        <v>25</v>
      </c>
      <c r="G110" s="123">
        <f t="shared" si="8"/>
        <v>-24</v>
      </c>
    </row>
    <row r="111" spans="1:7" ht="31.2" x14ac:dyDescent="0.25">
      <c r="A111" s="104" t="s">
        <v>365</v>
      </c>
      <c r="B111" s="111">
        <v>31</v>
      </c>
      <c r="C111" s="111">
        <v>53</v>
      </c>
      <c r="D111" s="123">
        <f t="shared" si="6"/>
        <v>-22</v>
      </c>
      <c r="E111" s="111">
        <v>11</v>
      </c>
      <c r="F111" s="111">
        <v>14</v>
      </c>
      <c r="G111" s="123">
        <f t="shared" si="8"/>
        <v>-3</v>
      </c>
    </row>
    <row r="112" spans="1:7" ht="15.6" x14ac:dyDescent="0.25">
      <c r="A112" s="104" t="s">
        <v>123</v>
      </c>
      <c r="B112" s="111">
        <v>29</v>
      </c>
      <c r="C112" s="111">
        <v>43</v>
      </c>
      <c r="D112" s="123">
        <f t="shared" si="6"/>
        <v>-14</v>
      </c>
      <c r="E112" s="111">
        <v>9</v>
      </c>
      <c r="F112" s="111">
        <v>22</v>
      </c>
      <c r="G112" s="123">
        <f t="shared" si="8"/>
        <v>-13</v>
      </c>
    </row>
    <row r="113" spans="1:7" ht="31.2" x14ac:dyDescent="0.25">
      <c r="A113" s="105" t="s">
        <v>264</v>
      </c>
      <c r="B113" s="111">
        <v>26</v>
      </c>
      <c r="C113" s="111">
        <v>44</v>
      </c>
      <c r="D113" s="123">
        <f t="shared" si="6"/>
        <v>-18</v>
      </c>
      <c r="E113" s="111">
        <v>4</v>
      </c>
      <c r="F113" s="111">
        <v>22</v>
      </c>
      <c r="G113" s="123">
        <f t="shared" si="8"/>
        <v>-18</v>
      </c>
    </row>
    <row r="114" spans="1:7" ht="15.6" x14ac:dyDescent="0.25">
      <c r="A114" s="105" t="s">
        <v>130</v>
      </c>
      <c r="B114" s="111">
        <v>26</v>
      </c>
      <c r="C114" s="111">
        <v>46</v>
      </c>
      <c r="D114" s="123">
        <f t="shared" si="6"/>
        <v>-20</v>
      </c>
      <c r="E114" s="111">
        <v>12</v>
      </c>
      <c r="F114" s="111">
        <v>25</v>
      </c>
      <c r="G114" s="123">
        <f t="shared" si="8"/>
        <v>-13</v>
      </c>
    </row>
    <row r="115" spans="1:7" ht="15.6" x14ac:dyDescent="0.25">
      <c r="A115" s="105" t="s">
        <v>240</v>
      </c>
      <c r="B115" s="111">
        <v>22</v>
      </c>
      <c r="C115" s="111">
        <v>42</v>
      </c>
      <c r="D115" s="123">
        <f t="shared" si="6"/>
        <v>-20</v>
      </c>
      <c r="E115" s="111">
        <v>1</v>
      </c>
      <c r="F115" s="111">
        <v>9</v>
      </c>
      <c r="G115" s="123">
        <f t="shared" si="8"/>
        <v>-8</v>
      </c>
    </row>
    <row r="116" spans="1:7" ht="31.2" x14ac:dyDescent="0.25">
      <c r="A116" s="105" t="s">
        <v>366</v>
      </c>
      <c r="B116" s="111">
        <v>20</v>
      </c>
      <c r="C116" s="111">
        <v>24</v>
      </c>
      <c r="D116" s="123">
        <f t="shared" si="6"/>
        <v>-4</v>
      </c>
      <c r="E116" s="111">
        <v>0</v>
      </c>
      <c r="F116" s="111">
        <v>8</v>
      </c>
      <c r="G116" s="123">
        <f t="shared" si="8"/>
        <v>-8</v>
      </c>
    </row>
    <row r="117" spans="1:7" ht="15.6" x14ac:dyDescent="0.25">
      <c r="A117" s="103" t="s">
        <v>398</v>
      </c>
      <c r="B117" s="111">
        <v>18</v>
      </c>
      <c r="C117" s="249">
        <v>13</v>
      </c>
      <c r="D117" s="123">
        <f t="shared" si="6"/>
        <v>5</v>
      </c>
      <c r="E117" s="111">
        <v>16</v>
      </c>
      <c r="F117" s="111">
        <v>4</v>
      </c>
      <c r="G117" s="123">
        <f t="shared" si="8"/>
        <v>12</v>
      </c>
    </row>
    <row r="118" spans="1:7" ht="15.6" x14ac:dyDescent="0.25">
      <c r="A118" s="104" t="s">
        <v>263</v>
      </c>
      <c r="B118" s="111">
        <v>16</v>
      </c>
      <c r="C118" s="111">
        <v>24</v>
      </c>
      <c r="D118" s="123">
        <f t="shared" si="6"/>
        <v>-8</v>
      </c>
      <c r="E118" s="111">
        <v>11</v>
      </c>
      <c r="F118" s="111">
        <v>12</v>
      </c>
      <c r="G118" s="123">
        <f t="shared" si="8"/>
        <v>-1</v>
      </c>
    </row>
    <row r="119" spans="1:7" ht="15.6" x14ac:dyDescent="0.25">
      <c r="A119" s="104" t="s">
        <v>445</v>
      </c>
      <c r="B119" s="111">
        <v>16</v>
      </c>
      <c r="C119" s="111">
        <v>10</v>
      </c>
      <c r="D119" s="123">
        <f t="shared" si="6"/>
        <v>6</v>
      </c>
      <c r="E119" s="111">
        <v>5</v>
      </c>
      <c r="F119" s="111">
        <v>2</v>
      </c>
      <c r="G119" s="123">
        <f t="shared" si="8"/>
        <v>3</v>
      </c>
    </row>
    <row r="120" spans="1:7" ht="38.4" customHeight="1" x14ac:dyDescent="0.25">
      <c r="A120" s="348" t="s">
        <v>155</v>
      </c>
      <c r="B120" s="348"/>
      <c r="C120" s="348"/>
      <c r="D120" s="348"/>
      <c r="E120" s="348"/>
      <c r="F120" s="348"/>
      <c r="G120" s="348"/>
    </row>
    <row r="121" spans="1:7" ht="46.8" x14ac:dyDescent="0.25">
      <c r="A121" s="103" t="s">
        <v>367</v>
      </c>
      <c r="B121" s="111">
        <v>882</v>
      </c>
      <c r="C121" s="111">
        <v>963</v>
      </c>
      <c r="D121" s="123">
        <f t="shared" si="6"/>
        <v>-81</v>
      </c>
      <c r="E121" s="111">
        <v>51</v>
      </c>
      <c r="F121" s="111">
        <v>112</v>
      </c>
      <c r="G121" s="123">
        <f t="shared" ref="G121:G135" si="9">E121-F121</f>
        <v>-61</v>
      </c>
    </row>
    <row r="122" spans="1:7" ht="15.6" x14ac:dyDescent="0.25">
      <c r="A122" s="104" t="s">
        <v>96</v>
      </c>
      <c r="B122" s="111">
        <v>506</v>
      </c>
      <c r="C122" s="111">
        <v>914</v>
      </c>
      <c r="D122" s="123">
        <f t="shared" si="6"/>
        <v>-408</v>
      </c>
      <c r="E122" s="111">
        <v>76</v>
      </c>
      <c r="F122" s="111">
        <v>345</v>
      </c>
      <c r="G122" s="123">
        <f t="shared" si="9"/>
        <v>-269</v>
      </c>
    </row>
    <row r="123" spans="1:7" ht="15.6" x14ac:dyDescent="0.25">
      <c r="A123" s="104" t="s">
        <v>107</v>
      </c>
      <c r="B123" s="111">
        <v>252</v>
      </c>
      <c r="C123" s="111">
        <v>307</v>
      </c>
      <c r="D123" s="123">
        <f t="shared" si="6"/>
        <v>-55</v>
      </c>
      <c r="E123" s="111">
        <v>25</v>
      </c>
      <c r="F123" s="111">
        <v>36</v>
      </c>
      <c r="G123" s="123">
        <f t="shared" si="9"/>
        <v>-11</v>
      </c>
    </row>
    <row r="124" spans="1:7" ht="31.2" x14ac:dyDescent="0.25">
      <c r="A124" s="104" t="s">
        <v>283</v>
      </c>
      <c r="B124" s="111">
        <v>170</v>
      </c>
      <c r="C124" s="111">
        <v>177</v>
      </c>
      <c r="D124" s="123">
        <f t="shared" si="6"/>
        <v>-7</v>
      </c>
      <c r="E124" s="111">
        <v>1</v>
      </c>
      <c r="F124" s="111">
        <v>11</v>
      </c>
      <c r="G124" s="123">
        <f t="shared" si="9"/>
        <v>-10</v>
      </c>
    </row>
    <row r="125" spans="1:7" ht="15.6" x14ac:dyDescent="0.25">
      <c r="A125" s="104" t="s">
        <v>369</v>
      </c>
      <c r="B125" s="111">
        <v>59</v>
      </c>
      <c r="C125" s="111">
        <v>84</v>
      </c>
      <c r="D125" s="123">
        <f t="shared" si="6"/>
        <v>-25</v>
      </c>
      <c r="E125" s="111">
        <v>27</v>
      </c>
      <c r="F125" s="111">
        <v>20</v>
      </c>
      <c r="G125" s="123">
        <f t="shared" si="9"/>
        <v>7</v>
      </c>
    </row>
    <row r="126" spans="1:7" ht="31.2" x14ac:dyDescent="0.25">
      <c r="A126" s="104" t="s">
        <v>368</v>
      </c>
      <c r="B126" s="111">
        <v>56</v>
      </c>
      <c r="C126" s="111">
        <v>57</v>
      </c>
      <c r="D126" s="123">
        <f t="shared" si="6"/>
        <v>-1</v>
      </c>
      <c r="E126" s="111">
        <v>10</v>
      </c>
      <c r="F126" s="111">
        <v>11</v>
      </c>
      <c r="G126" s="123">
        <f t="shared" si="9"/>
        <v>-1</v>
      </c>
    </row>
    <row r="127" spans="1:7" ht="15.6" x14ac:dyDescent="0.25">
      <c r="A127" s="104" t="s">
        <v>156</v>
      </c>
      <c r="B127" s="111">
        <v>22</v>
      </c>
      <c r="C127" s="111">
        <v>31</v>
      </c>
      <c r="D127" s="123">
        <f t="shared" si="6"/>
        <v>-9</v>
      </c>
      <c r="E127" s="111">
        <v>8</v>
      </c>
      <c r="F127" s="111">
        <v>15</v>
      </c>
      <c r="G127" s="123">
        <f t="shared" si="9"/>
        <v>-7</v>
      </c>
    </row>
    <row r="128" spans="1:7" ht="15.6" x14ac:dyDescent="0.25">
      <c r="A128" s="104" t="s">
        <v>371</v>
      </c>
      <c r="B128" s="111">
        <v>20</v>
      </c>
      <c r="C128" s="111">
        <v>34</v>
      </c>
      <c r="D128" s="123">
        <f t="shared" si="6"/>
        <v>-14</v>
      </c>
      <c r="E128" s="111">
        <v>5</v>
      </c>
      <c r="F128" s="111">
        <v>8</v>
      </c>
      <c r="G128" s="123">
        <f t="shared" si="9"/>
        <v>-3</v>
      </c>
    </row>
    <row r="129" spans="1:7" ht="15.6" x14ac:dyDescent="0.25">
      <c r="A129" s="105" t="s">
        <v>242</v>
      </c>
      <c r="B129" s="111">
        <v>18</v>
      </c>
      <c r="C129" s="111">
        <v>48</v>
      </c>
      <c r="D129" s="123">
        <f t="shared" si="6"/>
        <v>-30</v>
      </c>
      <c r="E129" s="111">
        <v>3</v>
      </c>
      <c r="F129" s="111">
        <v>20</v>
      </c>
      <c r="G129" s="123">
        <f t="shared" si="9"/>
        <v>-17</v>
      </c>
    </row>
    <row r="130" spans="1:7" ht="15.6" x14ac:dyDescent="0.25">
      <c r="A130" s="105" t="s">
        <v>157</v>
      </c>
      <c r="B130" s="111">
        <v>18</v>
      </c>
      <c r="C130" s="111">
        <v>33</v>
      </c>
      <c r="D130" s="123">
        <f t="shared" si="6"/>
        <v>-15</v>
      </c>
      <c r="E130" s="111">
        <v>7</v>
      </c>
      <c r="F130" s="111">
        <v>12</v>
      </c>
      <c r="G130" s="123">
        <f t="shared" si="9"/>
        <v>-5</v>
      </c>
    </row>
    <row r="131" spans="1:7" ht="15.6" x14ac:dyDescent="0.25">
      <c r="A131" s="105" t="s">
        <v>269</v>
      </c>
      <c r="B131" s="111">
        <v>17</v>
      </c>
      <c r="C131" s="111">
        <v>16</v>
      </c>
      <c r="D131" s="123">
        <f t="shared" si="6"/>
        <v>1</v>
      </c>
      <c r="E131" s="111">
        <v>7</v>
      </c>
      <c r="F131" s="111">
        <v>5</v>
      </c>
      <c r="G131" s="123">
        <f t="shared" si="9"/>
        <v>2</v>
      </c>
    </row>
    <row r="132" spans="1:7" ht="15.6" x14ac:dyDescent="0.25">
      <c r="A132" s="105" t="s">
        <v>256</v>
      </c>
      <c r="B132" s="111">
        <v>12</v>
      </c>
      <c r="C132" s="111">
        <v>35</v>
      </c>
      <c r="D132" s="123">
        <f t="shared" si="6"/>
        <v>-23</v>
      </c>
      <c r="E132" s="111">
        <v>2</v>
      </c>
      <c r="F132" s="111">
        <v>14</v>
      </c>
      <c r="G132" s="123">
        <f t="shared" si="9"/>
        <v>-12</v>
      </c>
    </row>
    <row r="133" spans="1:7" ht="15.6" x14ac:dyDescent="0.25">
      <c r="A133" s="103" t="s">
        <v>446</v>
      </c>
      <c r="B133" s="111">
        <v>11</v>
      </c>
      <c r="C133" s="249">
        <v>6</v>
      </c>
      <c r="D133" s="123">
        <f t="shared" si="6"/>
        <v>5</v>
      </c>
      <c r="E133" s="111">
        <v>8</v>
      </c>
      <c r="F133" s="111">
        <v>1</v>
      </c>
      <c r="G133" s="123">
        <f t="shared" si="9"/>
        <v>7</v>
      </c>
    </row>
    <row r="134" spans="1:7" ht="15.6" x14ac:dyDescent="0.25">
      <c r="A134" s="104" t="s">
        <v>124</v>
      </c>
      <c r="B134" s="111">
        <v>11</v>
      </c>
      <c r="C134" s="111">
        <v>114</v>
      </c>
      <c r="D134" s="123">
        <f t="shared" si="6"/>
        <v>-103</v>
      </c>
      <c r="E134" s="111">
        <v>1</v>
      </c>
      <c r="F134" s="111">
        <v>60</v>
      </c>
      <c r="G134" s="123">
        <f t="shared" si="9"/>
        <v>-59</v>
      </c>
    </row>
    <row r="135" spans="1:7" ht="15.6" x14ac:dyDescent="0.25">
      <c r="A135" s="104" t="s">
        <v>99</v>
      </c>
      <c r="B135" s="111">
        <v>11</v>
      </c>
      <c r="C135" s="111">
        <v>108</v>
      </c>
      <c r="D135" s="123">
        <f t="shared" si="6"/>
        <v>-97</v>
      </c>
      <c r="E135" s="111">
        <v>0</v>
      </c>
      <c r="F135" s="111">
        <v>93</v>
      </c>
      <c r="G135" s="123">
        <f t="shared" si="9"/>
        <v>-93</v>
      </c>
    </row>
    <row r="136" spans="1:7" ht="38.4" customHeight="1" x14ac:dyDescent="0.25">
      <c r="A136" s="348" t="s">
        <v>158</v>
      </c>
      <c r="B136" s="348"/>
      <c r="C136" s="348"/>
      <c r="D136" s="348"/>
      <c r="E136" s="348"/>
      <c r="F136" s="348"/>
      <c r="G136" s="348"/>
    </row>
    <row r="137" spans="1:7" ht="21" customHeight="1" x14ac:dyDescent="0.25">
      <c r="A137" s="103" t="s">
        <v>97</v>
      </c>
      <c r="B137" s="111">
        <v>432</v>
      </c>
      <c r="C137" s="111">
        <v>1177</v>
      </c>
      <c r="D137" s="123">
        <f t="shared" si="6"/>
        <v>-745</v>
      </c>
      <c r="E137" s="111">
        <v>67</v>
      </c>
      <c r="F137" s="111">
        <v>505</v>
      </c>
      <c r="G137" s="123">
        <f t="shared" ref="G137:G151" si="10">E137-F137</f>
        <v>-438</v>
      </c>
    </row>
    <row r="138" spans="1:7" ht="21" customHeight="1" x14ac:dyDescent="0.25">
      <c r="A138" s="104" t="s">
        <v>101</v>
      </c>
      <c r="B138" s="111">
        <v>152</v>
      </c>
      <c r="C138" s="111">
        <v>475</v>
      </c>
      <c r="D138" s="123">
        <f t="shared" ref="D138:D151" si="11">B138-C138</f>
        <v>-323</v>
      </c>
      <c r="E138" s="111">
        <v>17</v>
      </c>
      <c r="F138" s="111">
        <v>249</v>
      </c>
      <c r="G138" s="123">
        <f t="shared" si="10"/>
        <v>-232</v>
      </c>
    </row>
    <row r="139" spans="1:7" ht="21" customHeight="1" x14ac:dyDescent="0.25">
      <c r="A139" s="104" t="s">
        <v>128</v>
      </c>
      <c r="B139" s="111">
        <v>114</v>
      </c>
      <c r="C139" s="111">
        <v>97</v>
      </c>
      <c r="D139" s="123">
        <f t="shared" si="11"/>
        <v>17</v>
      </c>
      <c r="E139" s="111">
        <v>5</v>
      </c>
      <c r="F139" s="111">
        <v>43</v>
      </c>
      <c r="G139" s="123">
        <f t="shared" si="10"/>
        <v>-38</v>
      </c>
    </row>
    <row r="140" spans="1:7" ht="24.6" customHeight="1" x14ac:dyDescent="0.25">
      <c r="A140" s="104" t="s">
        <v>110</v>
      </c>
      <c r="B140" s="111">
        <v>78</v>
      </c>
      <c r="C140" s="111">
        <v>375</v>
      </c>
      <c r="D140" s="123">
        <f t="shared" si="11"/>
        <v>-297</v>
      </c>
      <c r="E140" s="111">
        <v>11</v>
      </c>
      <c r="F140" s="111">
        <v>212</v>
      </c>
      <c r="G140" s="123">
        <f t="shared" si="10"/>
        <v>-201</v>
      </c>
    </row>
    <row r="141" spans="1:7" ht="15.6" x14ac:dyDescent="0.25">
      <c r="A141" s="104" t="s">
        <v>108</v>
      </c>
      <c r="B141" s="111">
        <v>75</v>
      </c>
      <c r="C141" s="111">
        <v>151</v>
      </c>
      <c r="D141" s="123">
        <f t="shared" si="11"/>
        <v>-76</v>
      </c>
      <c r="E141" s="111">
        <v>25</v>
      </c>
      <c r="F141" s="111">
        <v>66</v>
      </c>
      <c r="G141" s="123">
        <f t="shared" si="10"/>
        <v>-41</v>
      </c>
    </row>
    <row r="142" spans="1:7" ht="21" customHeight="1" x14ac:dyDescent="0.25">
      <c r="A142" s="104" t="s">
        <v>112</v>
      </c>
      <c r="B142" s="111">
        <v>68</v>
      </c>
      <c r="C142" s="111">
        <v>80</v>
      </c>
      <c r="D142" s="123">
        <f t="shared" si="11"/>
        <v>-12</v>
      </c>
      <c r="E142" s="111">
        <v>8</v>
      </c>
      <c r="F142" s="111">
        <v>41</v>
      </c>
      <c r="G142" s="123">
        <f t="shared" si="10"/>
        <v>-33</v>
      </c>
    </row>
    <row r="143" spans="1:7" ht="21" customHeight="1" x14ac:dyDescent="0.25">
      <c r="A143" s="104" t="s">
        <v>113</v>
      </c>
      <c r="B143" s="111">
        <v>65</v>
      </c>
      <c r="C143" s="111">
        <v>165</v>
      </c>
      <c r="D143" s="123">
        <f t="shared" si="11"/>
        <v>-100</v>
      </c>
      <c r="E143" s="111">
        <v>10</v>
      </c>
      <c r="F143" s="111">
        <v>62</v>
      </c>
      <c r="G143" s="123">
        <f t="shared" si="10"/>
        <v>-52</v>
      </c>
    </row>
    <row r="144" spans="1:7" ht="21" customHeight="1" x14ac:dyDescent="0.25">
      <c r="A144" s="105" t="s">
        <v>117</v>
      </c>
      <c r="B144" s="111">
        <v>57</v>
      </c>
      <c r="C144" s="111">
        <v>175</v>
      </c>
      <c r="D144" s="123">
        <f t="shared" si="11"/>
        <v>-118</v>
      </c>
      <c r="E144" s="111">
        <v>12</v>
      </c>
      <c r="F144" s="111">
        <v>75</v>
      </c>
      <c r="G144" s="123">
        <f t="shared" si="10"/>
        <v>-63</v>
      </c>
    </row>
    <row r="145" spans="1:7" ht="21" customHeight="1" x14ac:dyDescent="0.25">
      <c r="A145" s="105" t="s">
        <v>122</v>
      </c>
      <c r="B145" s="111">
        <v>51</v>
      </c>
      <c r="C145" s="111">
        <v>119</v>
      </c>
      <c r="D145" s="123">
        <f t="shared" si="11"/>
        <v>-68</v>
      </c>
      <c r="E145" s="111">
        <v>13</v>
      </c>
      <c r="F145" s="111">
        <v>56</v>
      </c>
      <c r="G145" s="123">
        <f t="shared" si="10"/>
        <v>-43</v>
      </c>
    </row>
    <row r="146" spans="1:7" ht="21" customHeight="1" x14ac:dyDescent="0.25">
      <c r="A146" s="105" t="s">
        <v>127</v>
      </c>
      <c r="B146" s="111">
        <v>41</v>
      </c>
      <c r="C146" s="111">
        <v>102</v>
      </c>
      <c r="D146" s="123">
        <f t="shared" si="11"/>
        <v>-61</v>
      </c>
      <c r="E146" s="111">
        <v>14</v>
      </c>
      <c r="F146" s="111">
        <v>58</v>
      </c>
      <c r="G146" s="123">
        <f t="shared" si="10"/>
        <v>-44</v>
      </c>
    </row>
    <row r="147" spans="1:7" ht="18" customHeight="1" x14ac:dyDescent="0.25">
      <c r="A147" s="105" t="s">
        <v>272</v>
      </c>
      <c r="B147" s="111">
        <v>37</v>
      </c>
      <c r="C147" s="111">
        <v>17</v>
      </c>
      <c r="D147" s="123">
        <f t="shared" si="11"/>
        <v>20</v>
      </c>
      <c r="E147" s="111">
        <v>32</v>
      </c>
      <c r="F147" s="111">
        <v>12</v>
      </c>
      <c r="G147" s="123">
        <f t="shared" si="10"/>
        <v>20</v>
      </c>
    </row>
    <row r="148" spans="1:7" ht="31.2" x14ac:dyDescent="0.25">
      <c r="A148" s="103" t="s">
        <v>131</v>
      </c>
      <c r="B148" s="111">
        <v>18</v>
      </c>
      <c r="C148" s="249">
        <v>37</v>
      </c>
      <c r="D148" s="123">
        <f t="shared" si="11"/>
        <v>-19</v>
      </c>
      <c r="E148" s="111">
        <v>3</v>
      </c>
      <c r="F148" s="111">
        <v>19</v>
      </c>
      <c r="G148" s="123">
        <f t="shared" si="10"/>
        <v>-16</v>
      </c>
    </row>
    <row r="149" spans="1:7" ht="15.6" x14ac:dyDescent="0.25">
      <c r="A149" s="104" t="s">
        <v>243</v>
      </c>
      <c r="B149" s="111">
        <v>16</v>
      </c>
      <c r="C149" s="111">
        <v>27</v>
      </c>
      <c r="D149" s="123">
        <f t="shared" si="11"/>
        <v>-11</v>
      </c>
      <c r="E149" s="111">
        <v>10</v>
      </c>
      <c r="F149" s="111">
        <v>11</v>
      </c>
      <c r="G149" s="123">
        <f t="shared" si="10"/>
        <v>-1</v>
      </c>
    </row>
    <row r="150" spans="1:7" ht="15.6" x14ac:dyDescent="0.25">
      <c r="A150" s="104" t="s">
        <v>244</v>
      </c>
      <c r="B150" s="111">
        <v>13</v>
      </c>
      <c r="C150" s="111">
        <v>43</v>
      </c>
      <c r="D150" s="123">
        <f t="shared" si="11"/>
        <v>-30</v>
      </c>
      <c r="E150" s="111">
        <v>3</v>
      </c>
      <c r="F150" s="111">
        <v>25</v>
      </c>
      <c r="G150" s="123">
        <f t="shared" si="10"/>
        <v>-22</v>
      </c>
    </row>
    <row r="151" spans="1:7" ht="21" customHeight="1" x14ac:dyDescent="0.25">
      <c r="A151" s="104" t="s">
        <v>258</v>
      </c>
      <c r="B151" s="111">
        <v>11</v>
      </c>
      <c r="C151" s="111">
        <v>20</v>
      </c>
      <c r="D151" s="123">
        <f t="shared" si="11"/>
        <v>-9</v>
      </c>
      <c r="E151" s="111">
        <v>3</v>
      </c>
      <c r="F151" s="111">
        <v>10</v>
      </c>
      <c r="G151" s="123">
        <f t="shared" si="10"/>
        <v>-7</v>
      </c>
    </row>
    <row r="152" spans="1:7" ht="15.6" x14ac:dyDescent="0.3">
      <c r="A152" s="91"/>
      <c r="B152" s="107"/>
      <c r="C152" s="107"/>
      <c r="D152" s="108"/>
      <c r="E152" s="107"/>
      <c r="F152" s="107"/>
      <c r="G152" s="108"/>
    </row>
  </sheetData>
  <mergeCells count="20">
    <mergeCell ref="A136:G136"/>
    <mergeCell ref="A56:G56"/>
    <mergeCell ref="A8:G8"/>
    <mergeCell ref="A24:G24"/>
    <mergeCell ref="A40:G40"/>
    <mergeCell ref="A88:G88"/>
    <mergeCell ref="A72:G72"/>
    <mergeCell ref="A104:G104"/>
    <mergeCell ref="A120:G120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  <mergeCell ref="G5:G6"/>
  </mergeCells>
  <phoneticPr fontId="58" type="noConversion"/>
  <printOptions horizontalCentered="1"/>
  <pageMargins left="0" right="0" top="0.19685039370078741" bottom="3.937007874015748E-2" header="0.15748031496062992" footer="0.35433070866141736"/>
  <pageSetup paperSize="9" scale="90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28"/>
  <sheetViews>
    <sheetView view="pageBreakPreview" zoomScale="90" zoomScaleNormal="75" zoomScaleSheetLayoutView="90" workbookViewId="0">
      <selection activeCell="F3" sqref="F1:F65536"/>
    </sheetView>
  </sheetViews>
  <sheetFormatPr defaultColWidth="8.88671875" defaultRowHeight="18" x14ac:dyDescent="0.35"/>
  <cols>
    <col min="1" max="1" width="41" style="45" customWidth="1"/>
    <col min="2" max="3" width="12" style="45" customWidth="1"/>
    <col min="4" max="4" width="13.5546875" style="45" customWidth="1"/>
    <col min="5" max="6" width="12.88671875" style="45" customWidth="1"/>
    <col min="7" max="7" width="13.5546875" style="45" customWidth="1"/>
    <col min="8" max="8" width="8.88671875" style="45"/>
    <col min="9" max="9" width="11.88671875" style="64" customWidth="1"/>
    <col min="10" max="10" width="9.44140625" style="45" bestFit="1" customWidth="1"/>
    <col min="11" max="16384" width="8.88671875" style="45"/>
  </cols>
  <sheetData>
    <row r="1" spans="1:33" s="32" customFormat="1" ht="22.5" customHeight="1" x14ac:dyDescent="0.4">
      <c r="A1" s="338" t="s">
        <v>74</v>
      </c>
      <c r="B1" s="338"/>
      <c r="C1" s="338"/>
      <c r="D1" s="338"/>
      <c r="E1" s="338"/>
      <c r="F1" s="338"/>
      <c r="G1" s="338"/>
      <c r="I1" s="63"/>
    </row>
    <row r="2" spans="1:33" s="32" customFormat="1" ht="22.5" customHeight="1" x14ac:dyDescent="0.35">
      <c r="A2" s="349" t="s">
        <v>75</v>
      </c>
      <c r="B2" s="349"/>
      <c r="C2" s="349"/>
      <c r="D2" s="349"/>
      <c r="E2" s="349"/>
      <c r="F2" s="349"/>
      <c r="G2" s="349"/>
      <c r="I2" s="63"/>
    </row>
    <row r="3" spans="1:33" s="35" customFormat="1" ht="18.75" customHeight="1" x14ac:dyDescent="0.35">
      <c r="A3" s="33"/>
      <c r="B3" s="33"/>
      <c r="C3" s="33"/>
      <c r="D3" s="33"/>
      <c r="E3" s="33"/>
      <c r="F3" s="33"/>
      <c r="G3" s="20" t="s">
        <v>9</v>
      </c>
      <c r="I3" s="64"/>
    </row>
    <row r="4" spans="1:33" s="35" customFormat="1" ht="66" customHeight="1" x14ac:dyDescent="0.2">
      <c r="A4" s="112"/>
      <c r="B4" s="115" t="s">
        <v>427</v>
      </c>
      <c r="C4" s="115" t="s">
        <v>428</v>
      </c>
      <c r="D4" s="85" t="s">
        <v>46</v>
      </c>
      <c r="E4" s="226" t="s">
        <v>439</v>
      </c>
      <c r="F4" s="226" t="s">
        <v>440</v>
      </c>
      <c r="G4" s="85" t="s">
        <v>46</v>
      </c>
    </row>
    <row r="5" spans="1:33" s="35" customFormat="1" ht="28.5" customHeight="1" x14ac:dyDescent="0.35">
      <c r="A5" s="65" t="s">
        <v>47</v>
      </c>
      <c r="B5" s="258">
        <v>20944</v>
      </c>
      <c r="C5" s="258">
        <v>23300</v>
      </c>
      <c r="D5" s="125">
        <f t="shared" ref="D5:D26" si="0">IF(B5=0,"",ROUND(C5/B5*100,1))</f>
        <v>111.2</v>
      </c>
      <c r="E5" s="259">
        <v>13325</v>
      </c>
      <c r="F5" s="258">
        <v>10614</v>
      </c>
      <c r="G5" s="125">
        <f t="shared" ref="G5:G26" si="1">IF(E5=0,"",ROUND(F5/E5*100,1))</f>
        <v>79.7</v>
      </c>
      <c r="I5" s="66"/>
      <c r="J5" s="66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1:33" s="56" customFormat="1" ht="31.5" customHeight="1" x14ac:dyDescent="0.35">
      <c r="A6" s="68" t="s">
        <v>76</v>
      </c>
      <c r="B6" s="69">
        <f>SUM(B8:B26)</f>
        <v>17893</v>
      </c>
      <c r="C6" s="69">
        <f>SUM(C8:C26)</f>
        <v>19857</v>
      </c>
      <c r="D6" s="125">
        <f t="shared" si="0"/>
        <v>111</v>
      </c>
      <c r="E6" s="69">
        <f>SUM(E8:E26)</f>
        <v>11232</v>
      </c>
      <c r="F6" s="69">
        <f>SUM(F8:F26)</f>
        <v>9067</v>
      </c>
      <c r="G6" s="125">
        <f t="shared" si="1"/>
        <v>80.7</v>
      </c>
      <c r="I6" s="64"/>
      <c r="J6" s="70"/>
      <c r="K6" s="70"/>
      <c r="L6" s="71"/>
      <c r="M6" s="71"/>
      <c r="N6" s="71"/>
      <c r="O6" s="71"/>
    </row>
    <row r="7" spans="1:33" s="56" customFormat="1" ht="21.6" customHeight="1" x14ac:dyDescent="0.35">
      <c r="A7" s="72" t="s">
        <v>77</v>
      </c>
      <c r="B7" s="73"/>
      <c r="C7" s="73"/>
      <c r="D7" s="125" t="str">
        <f t="shared" si="0"/>
        <v/>
      </c>
      <c r="E7" s="73"/>
      <c r="F7" s="73"/>
      <c r="G7" s="125" t="str">
        <f t="shared" si="1"/>
        <v/>
      </c>
      <c r="I7" s="64"/>
      <c r="J7" s="70"/>
      <c r="K7" s="71"/>
      <c r="L7" s="71"/>
      <c r="M7" s="71"/>
      <c r="N7" s="71"/>
      <c r="O7" s="71"/>
      <c r="AG7" s="56">
        <v>2501</v>
      </c>
    </row>
    <row r="8" spans="1:33" ht="36" customHeight="1" x14ac:dyDescent="0.35">
      <c r="A8" s="42" t="s">
        <v>14</v>
      </c>
      <c r="B8" s="74">
        <v>5699</v>
      </c>
      <c r="C8" s="308">
        <v>5652</v>
      </c>
      <c r="D8" s="125">
        <f t="shared" si="0"/>
        <v>99.2</v>
      </c>
      <c r="E8" s="124">
        <v>2335</v>
      </c>
      <c r="F8" s="308">
        <v>1561</v>
      </c>
      <c r="G8" s="125">
        <f t="shared" si="1"/>
        <v>66.900000000000006</v>
      </c>
      <c r="H8" s="52"/>
      <c r="I8" s="75"/>
      <c r="J8" s="70"/>
      <c r="K8" s="66"/>
      <c r="L8" s="66"/>
      <c r="M8" s="66"/>
      <c r="N8" s="66"/>
      <c r="O8" s="66"/>
    </row>
    <row r="9" spans="1:33" ht="39" customHeight="1" x14ac:dyDescent="0.35">
      <c r="A9" s="42" t="s">
        <v>15</v>
      </c>
      <c r="B9" s="74">
        <v>42</v>
      </c>
      <c r="C9" s="308">
        <v>17</v>
      </c>
      <c r="D9" s="125">
        <f t="shared" si="0"/>
        <v>40.5</v>
      </c>
      <c r="E9" s="124">
        <v>31</v>
      </c>
      <c r="F9" s="308">
        <v>7</v>
      </c>
      <c r="G9" s="125">
        <f t="shared" si="1"/>
        <v>22.6</v>
      </c>
      <c r="I9" s="75"/>
      <c r="J9" s="70"/>
    </row>
    <row r="10" spans="1:33" s="48" customFormat="1" ht="28.5" customHeight="1" x14ac:dyDescent="0.35">
      <c r="A10" s="42" t="s">
        <v>16</v>
      </c>
      <c r="B10" s="74">
        <v>1464</v>
      </c>
      <c r="C10" s="308">
        <v>1656</v>
      </c>
      <c r="D10" s="125">
        <f t="shared" si="0"/>
        <v>113.1</v>
      </c>
      <c r="E10" s="124">
        <v>1037</v>
      </c>
      <c r="F10" s="308">
        <v>798</v>
      </c>
      <c r="G10" s="125">
        <f t="shared" si="1"/>
        <v>77</v>
      </c>
      <c r="I10" s="75"/>
      <c r="J10" s="70"/>
      <c r="K10" s="45"/>
    </row>
    <row r="11" spans="1:33" ht="42" customHeight="1" x14ac:dyDescent="0.35">
      <c r="A11" s="42" t="s">
        <v>17</v>
      </c>
      <c r="B11" s="74">
        <v>233</v>
      </c>
      <c r="C11" s="308">
        <v>249</v>
      </c>
      <c r="D11" s="125">
        <f t="shared" si="0"/>
        <v>106.9</v>
      </c>
      <c r="E11" s="124">
        <v>174</v>
      </c>
      <c r="F11" s="308">
        <v>159</v>
      </c>
      <c r="G11" s="125">
        <f t="shared" si="1"/>
        <v>91.4</v>
      </c>
      <c r="I11" s="75"/>
      <c r="J11" s="70"/>
    </row>
    <row r="12" spans="1:33" ht="42" customHeight="1" x14ac:dyDescent="0.35">
      <c r="A12" s="42" t="s">
        <v>18</v>
      </c>
      <c r="B12" s="74">
        <v>263</v>
      </c>
      <c r="C12" s="308">
        <v>326</v>
      </c>
      <c r="D12" s="125">
        <f t="shared" si="0"/>
        <v>124</v>
      </c>
      <c r="E12" s="124">
        <v>166</v>
      </c>
      <c r="F12" s="308">
        <v>170</v>
      </c>
      <c r="G12" s="125">
        <f t="shared" si="1"/>
        <v>102.4</v>
      </c>
      <c r="I12" s="75"/>
      <c r="J12" s="70"/>
    </row>
    <row r="13" spans="1:33" ht="30.75" customHeight="1" x14ac:dyDescent="0.35">
      <c r="A13" s="42" t="s">
        <v>19</v>
      </c>
      <c r="B13" s="74">
        <v>332</v>
      </c>
      <c r="C13" s="308">
        <v>357</v>
      </c>
      <c r="D13" s="125">
        <f t="shared" si="0"/>
        <v>107.5</v>
      </c>
      <c r="E13" s="124">
        <v>210</v>
      </c>
      <c r="F13" s="308">
        <v>161</v>
      </c>
      <c r="G13" s="125">
        <f t="shared" si="1"/>
        <v>76.7</v>
      </c>
      <c r="I13" s="75"/>
      <c r="J13" s="70"/>
    </row>
    <row r="14" spans="1:33" ht="41.25" customHeight="1" x14ac:dyDescent="0.35">
      <c r="A14" s="42" t="s">
        <v>20</v>
      </c>
      <c r="B14" s="74">
        <v>2609</v>
      </c>
      <c r="C14" s="308">
        <v>2922</v>
      </c>
      <c r="D14" s="125">
        <f t="shared" si="0"/>
        <v>112</v>
      </c>
      <c r="E14" s="124">
        <v>1888</v>
      </c>
      <c r="F14" s="308">
        <v>1450</v>
      </c>
      <c r="G14" s="125">
        <f t="shared" si="1"/>
        <v>76.8</v>
      </c>
      <c r="I14" s="75"/>
      <c r="J14" s="70"/>
    </row>
    <row r="15" spans="1:33" ht="41.25" customHeight="1" x14ac:dyDescent="0.35">
      <c r="A15" s="42" t="s">
        <v>21</v>
      </c>
      <c r="B15" s="74">
        <v>824</v>
      </c>
      <c r="C15" s="308">
        <v>1075</v>
      </c>
      <c r="D15" s="125">
        <f t="shared" si="0"/>
        <v>130.5</v>
      </c>
      <c r="E15" s="124">
        <v>566</v>
      </c>
      <c r="F15" s="308">
        <v>594</v>
      </c>
      <c r="G15" s="125">
        <f t="shared" si="1"/>
        <v>104.9</v>
      </c>
      <c r="I15" s="75"/>
      <c r="J15" s="70"/>
    </row>
    <row r="16" spans="1:33" ht="41.25" customHeight="1" x14ac:dyDescent="0.35">
      <c r="A16" s="42" t="s">
        <v>22</v>
      </c>
      <c r="B16" s="74">
        <v>704</v>
      </c>
      <c r="C16" s="308">
        <v>562</v>
      </c>
      <c r="D16" s="125">
        <f t="shared" si="0"/>
        <v>79.8</v>
      </c>
      <c r="E16" s="124">
        <v>528</v>
      </c>
      <c r="F16" s="308">
        <v>238</v>
      </c>
      <c r="G16" s="125">
        <f t="shared" si="1"/>
        <v>45.1</v>
      </c>
      <c r="I16" s="75"/>
      <c r="J16" s="70"/>
    </row>
    <row r="17" spans="1:10" ht="28.5" customHeight="1" x14ac:dyDescent="0.35">
      <c r="A17" s="42" t="s">
        <v>23</v>
      </c>
      <c r="B17" s="74">
        <v>174</v>
      </c>
      <c r="C17" s="308">
        <v>209</v>
      </c>
      <c r="D17" s="125">
        <f t="shared" si="0"/>
        <v>120.1</v>
      </c>
      <c r="E17" s="124">
        <v>132</v>
      </c>
      <c r="F17" s="308">
        <v>121</v>
      </c>
      <c r="G17" s="125">
        <f t="shared" si="1"/>
        <v>91.7</v>
      </c>
      <c r="I17" s="75"/>
      <c r="J17" s="70"/>
    </row>
    <row r="18" spans="1:10" ht="30.75" customHeight="1" x14ac:dyDescent="0.35">
      <c r="A18" s="42" t="s">
        <v>24</v>
      </c>
      <c r="B18" s="74">
        <v>321</v>
      </c>
      <c r="C18" s="308">
        <v>392</v>
      </c>
      <c r="D18" s="125">
        <f t="shared" si="0"/>
        <v>122.1</v>
      </c>
      <c r="E18" s="124">
        <v>214</v>
      </c>
      <c r="F18" s="308">
        <v>208</v>
      </c>
      <c r="G18" s="125">
        <f t="shared" si="1"/>
        <v>97.2</v>
      </c>
      <c r="I18" s="75"/>
      <c r="J18" s="70"/>
    </row>
    <row r="19" spans="1:10" ht="30.75" customHeight="1" x14ac:dyDescent="0.35">
      <c r="A19" s="42" t="s">
        <v>25</v>
      </c>
      <c r="B19" s="74">
        <v>127</v>
      </c>
      <c r="C19" s="308">
        <v>191</v>
      </c>
      <c r="D19" s="125">
        <f t="shared" si="0"/>
        <v>150.4</v>
      </c>
      <c r="E19" s="124">
        <v>101</v>
      </c>
      <c r="F19" s="308">
        <v>116</v>
      </c>
      <c r="G19" s="125">
        <f t="shared" si="1"/>
        <v>114.9</v>
      </c>
      <c r="I19" s="75"/>
      <c r="J19" s="70"/>
    </row>
    <row r="20" spans="1:10" ht="39" customHeight="1" x14ac:dyDescent="0.35">
      <c r="A20" s="42" t="s">
        <v>26</v>
      </c>
      <c r="B20" s="74">
        <v>376</v>
      </c>
      <c r="C20" s="308">
        <v>427</v>
      </c>
      <c r="D20" s="125">
        <f t="shared" si="0"/>
        <v>113.6</v>
      </c>
      <c r="E20" s="124">
        <v>280</v>
      </c>
      <c r="F20" s="308">
        <v>234</v>
      </c>
      <c r="G20" s="125">
        <f t="shared" si="1"/>
        <v>83.6</v>
      </c>
      <c r="I20" s="75"/>
      <c r="J20" s="70"/>
    </row>
    <row r="21" spans="1:10" ht="39.75" customHeight="1" x14ac:dyDescent="0.35">
      <c r="A21" s="42" t="s">
        <v>27</v>
      </c>
      <c r="B21" s="74">
        <v>389</v>
      </c>
      <c r="C21" s="308">
        <v>437</v>
      </c>
      <c r="D21" s="125">
        <f t="shared" si="0"/>
        <v>112.3</v>
      </c>
      <c r="E21" s="124">
        <v>306</v>
      </c>
      <c r="F21" s="308">
        <v>197</v>
      </c>
      <c r="G21" s="125">
        <f t="shared" si="1"/>
        <v>64.400000000000006</v>
      </c>
      <c r="I21" s="75"/>
      <c r="J21" s="70"/>
    </row>
    <row r="22" spans="1:10" ht="44.25" customHeight="1" x14ac:dyDescent="0.35">
      <c r="A22" s="42" t="s">
        <v>28</v>
      </c>
      <c r="B22" s="74">
        <v>2129</v>
      </c>
      <c r="C22" s="308">
        <v>3238</v>
      </c>
      <c r="D22" s="125">
        <f t="shared" si="0"/>
        <v>152.1</v>
      </c>
      <c r="E22" s="124">
        <v>1565</v>
      </c>
      <c r="F22" s="308">
        <v>2005</v>
      </c>
      <c r="G22" s="125">
        <f t="shared" si="1"/>
        <v>128.1</v>
      </c>
      <c r="I22" s="75"/>
      <c r="J22" s="70"/>
    </row>
    <row r="23" spans="1:10" ht="31.5" customHeight="1" x14ac:dyDescent="0.35">
      <c r="A23" s="42" t="s">
        <v>29</v>
      </c>
      <c r="B23" s="74">
        <v>652</v>
      </c>
      <c r="C23" s="308">
        <v>695</v>
      </c>
      <c r="D23" s="125">
        <f t="shared" si="0"/>
        <v>106.6</v>
      </c>
      <c r="E23" s="124">
        <v>513</v>
      </c>
      <c r="F23" s="308">
        <v>419</v>
      </c>
      <c r="G23" s="125">
        <f t="shared" si="1"/>
        <v>81.7</v>
      </c>
      <c r="I23" s="75"/>
      <c r="J23" s="70"/>
    </row>
    <row r="24" spans="1:10" ht="42" customHeight="1" x14ac:dyDescent="0.35">
      <c r="A24" s="42" t="s">
        <v>30</v>
      </c>
      <c r="B24" s="74">
        <v>1211</v>
      </c>
      <c r="C24" s="308">
        <v>1158</v>
      </c>
      <c r="D24" s="125">
        <f t="shared" si="0"/>
        <v>95.6</v>
      </c>
      <c r="E24" s="124">
        <v>952</v>
      </c>
      <c r="F24" s="308">
        <v>468</v>
      </c>
      <c r="G24" s="125">
        <f t="shared" si="1"/>
        <v>49.2</v>
      </c>
      <c r="I24" s="75"/>
      <c r="J24" s="70"/>
    </row>
    <row r="25" spans="1:10" ht="42" customHeight="1" x14ac:dyDescent="0.35">
      <c r="A25" s="42" t="s">
        <v>31</v>
      </c>
      <c r="B25" s="74">
        <v>195</v>
      </c>
      <c r="C25" s="308">
        <v>166</v>
      </c>
      <c r="D25" s="125">
        <f t="shared" si="0"/>
        <v>85.1</v>
      </c>
      <c r="E25" s="124">
        <v>130</v>
      </c>
      <c r="F25" s="308">
        <v>99</v>
      </c>
      <c r="G25" s="125">
        <f t="shared" si="1"/>
        <v>76.2</v>
      </c>
      <c r="I25" s="75"/>
      <c r="J25" s="70"/>
    </row>
    <row r="26" spans="1:10" ht="29.25" customHeight="1" x14ac:dyDescent="0.35">
      <c r="A26" s="42" t="s">
        <v>32</v>
      </c>
      <c r="B26" s="74">
        <v>149</v>
      </c>
      <c r="C26" s="308">
        <v>128</v>
      </c>
      <c r="D26" s="125">
        <f t="shared" si="0"/>
        <v>85.9</v>
      </c>
      <c r="E26" s="124">
        <v>104</v>
      </c>
      <c r="F26" s="308">
        <v>62</v>
      </c>
      <c r="G26" s="125">
        <f t="shared" si="1"/>
        <v>59.6</v>
      </c>
      <c r="I26" s="75"/>
      <c r="J26" s="70"/>
    </row>
    <row r="27" spans="1:10" x14ac:dyDescent="0.35">
      <c r="A27" s="49"/>
      <c r="B27" s="46"/>
      <c r="F27" s="76"/>
      <c r="I27" s="45"/>
    </row>
    <row r="28" spans="1:10" x14ac:dyDescent="0.35">
      <c r="A28" s="49"/>
      <c r="B28" s="49"/>
      <c r="F28" s="64"/>
      <c r="I28" s="45"/>
    </row>
  </sheetData>
  <mergeCells count="2">
    <mergeCell ref="A1:G1"/>
    <mergeCell ref="A2:G2"/>
  </mergeCells>
  <phoneticPr fontId="58" type="noConversion"/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35</vt:i4>
      </vt:variant>
      <vt:variant>
        <vt:lpstr>Іменовані діапазони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'10'!Заголовки_для_друку</vt:lpstr>
      <vt:lpstr>'11'!Заголовки_для_друку</vt:lpstr>
      <vt:lpstr>'12'!Заголовки_для_друку</vt:lpstr>
      <vt:lpstr>'13'!Заголовки_для_друку</vt:lpstr>
      <vt:lpstr>'14'!Заголовки_для_друку</vt:lpstr>
      <vt:lpstr>'15'!Заголовки_для_друку</vt:lpstr>
      <vt:lpstr>'16'!Заголовки_для_друку</vt:lpstr>
      <vt:lpstr>'17'!Заголовки_для_друку</vt:lpstr>
      <vt:lpstr>'18'!Заголовки_для_друку</vt:lpstr>
      <vt:lpstr>'19'!Заголовки_для_друку</vt:lpstr>
      <vt:lpstr>'20'!Заголовки_для_друку</vt:lpstr>
      <vt:lpstr>'21'!Заголовки_для_друку</vt:lpstr>
      <vt:lpstr>'22'!Заголовки_для_друку</vt:lpstr>
      <vt:lpstr>'23'!Заголовки_для_друку</vt:lpstr>
      <vt:lpstr>'24'!Заголовки_для_друку</vt:lpstr>
      <vt:lpstr>'25'!Заголовки_для_друку</vt:lpstr>
      <vt:lpstr>'26'!Заголовки_для_друку</vt:lpstr>
      <vt:lpstr>'28'!Заголовки_для_друку</vt:lpstr>
      <vt:lpstr>'29'!Заголовки_для_друку</vt:lpstr>
      <vt:lpstr>'30'!Заголовки_для_друку</vt:lpstr>
      <vt:lpstr>'31'!Заголовки_для_друку</vt:lpstr>
      <vt:lpstr>'32'!Заголовки_для_друку</vt:lpstr>
      <vt:lpstr>'33'!Заголовки_для_друку</vt:lpstr>
      <vt:lpstr>'34'!Заголовки_для_друку</vt:lpstr>
      <vt:lpstr>'35'!Заголовки_для_друку</vt:lpstr>
      <vt:lpstr>'4'!Заголовки_для_друку</vt:lpstr>
      <vt:lpstr>'5'!Заголовки_для_друку</vt:lpstr>
      <vt:lpstr>'6'!Заголовки_для_друку</vt:lpstr>
      <vt:lpstr>'7'!Заголовки_для_друку</vt:lpstr>
      <vt:lpstr>'8'!Заголовки_для_друку</vt:lpstr>
      <vt:lpstr>'9'!Заголовки_для_друку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'17'!Область_друку</vt:lpstr>
      <vt:lpstr>'18'!Область_друку</vt:lpstr>
      <vt:lpstr>'19'!Область_друку</vt:lpstr>
      <vt:lpstr>'20'!Область_друку</vt:lpstr>
      <vt:lpstr>'21'!Область_друку</vt:lpstr>
      <vt:lpstr>'22'!Область_друку</vt:lpstr>
      <vt:lpstr>'23'!Область_друку</vt:lpstr>
      <vt:lpstr>'24'!Область_друку</vt:lpstr>
      <vt:lpstr>'25'!Область_друку</vt:lpstr>
      <vt:lpstr>'26'!Область_друку</vt:lpstr>
      <vt:lpstr>'27'!Область_друку</vt:lpstr>
      <vt:lpstr>'28'!Область_друку</vt:lpstr>
      <vt:lpstr>'29'!Область_друку</vt:lpstr>
      <vt:lpstr>'30'!Область_друку</vt:lpstr>
      <vt:lpstr>'31'!Область_друку</vt:lpstr>
      <vt:lpstr>'32'!Область_друку</vt:lpstr>
      <vt:lpstr>'33'!Область_друку</vt:lpstr>
      <vt:lpstr>'34'!Область_друку</vt:lpstr>
      <vt:lpstr>'35'!Область_друку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Эдуард Мнацаканян</cp:lastModifiedBy>
  <cp:lastPrinted>2021-06-15T07:00:34Z</cp:lastPrinted>
  <dcterms:created xsi:type="dcterms:W3CDTF">2020-12-10T10:35:03Z</dcterms:created>
  <dcterms:modified xsi:type="dcterms:W3CDTF">2021-06-16T06:47:48Z</dcterms:modified>
</cp:coreProperties>
</file>