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_TRUSH_WORK\Statistika\на сайт\Gotov\"/>
    </mc:Choice>
  </mc:AlternateContent>
  <bookViews>
    <workbookView xWindow="0" yWindow="0" windowWidth="28800" windowHeight="11565" tabRatio="895" activeTab="34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44" r:id="rId27"/>
    <sheet name="28" sheetId="48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7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'28'!$A$9:$BJ$9</definedName>
    <definedName name="_xlnm._FilterDatabase" localSheetId="28" hidden="1">'29'!$B$1:$B$52</definedName>
    <definedName name="_xlnm._FilterDatabase" localSheetId="29" hidden="1">'30'!$B$1:$B$52</definedName>
    <definedName name="_xlnm._FilterDatabase" localSheetId="30" hidden="1">'31'!$B$1:$B$52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'34'!$B$1:$B$51</definedName>
    <definedName name="_xlnm._FilterDatabase" localSheetId="34" hidden="1">'35'!$B$1:$B$51</definedName>
    <definedName name="_xlnm._FilterDatabase" localSheetId="6" hidden="1">'7'!$B$1:$B$53</definedName>
    <definedName name="_xlnm._FilterDatabase" localSheetId="7" hidden="1">'8'!$F$1:$F$152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7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7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7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'21'!$5:$5</definedName>
    <definedName name="_xlnm.Print_Titles" localSheetId="21">'22'!$4:$4</definedName>
    <definedName name="_xlnm.Print_Titles" localSheetId="22">'23'!$5:$5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'29'!$6:$6</definedName>
    <definedName name="_xlnm.Print_Titles" localSheetId="29">'30'!$6:$6</definedName>
    <definedName name="_xlnm.Print_Titles" localSheetId="30">'31'!$6:$6</definedName>
    <definedName name="_xlnm.Print_Titles" localSheetId="31">'32'!$5:$8</definedName>
    <definedName name="_xlnm.Print_Titles" localSheetId="32">'33'!$5:$8</definedName>
    <definedName name="_xlnm.Print_Titles" localSheetId="33">'34'!$5:$5</definedName>
    <definedName name="_xlnm.Print_Titles" localSheetId="34">'35'!$5:$5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'7'!$7:$7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7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'23'!$A$1:$C$147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'27'!$A$1:$E$27</definedName>
    <definedName name="_xlnm.Print_Area" localSheetId="27">'28'!$A$1:$BJ$30</definedName>
    <definedName name="_xlnm.Print_Area" localSheetId="28">'29'!$A$1:$C$56</definedName>
    <definedName name="_xlnm.Print_Area" localSheetId="29">'30'!$A$1:$D$56</definedName>
    <definedName name="_xlnm.Print_Area" localSheetId="30">'31'!$A$1:$D$56</definedName>
    <definedName name="_xlnm.Print_Area" localSheetId="31">'32'!$A$1:$C$58</definedName>
    <definedName name="_xlnm.Print_Area" localSheetId="32">'33'!$A$1:$C$148</definedName>
    <definedName name="_xlnm.Print_Area" localSheetId="33">'34'!$A$1:$D$55</definedName>
    <definedName name="_xlnm.Print_Area" localSheetId="34">'35'!$A$1:$D$55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7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7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7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7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7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7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7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7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7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7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7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8" l="1"/>
  <c r="F10" i="8"/>
  <c r="D6" i="13" l="1"/>
  <c r="C6" i="13" l="1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5" i="10"/>
  <c r="C5" i="10"/>
  <c r="C10" i="18"/>
  <c r="C11" i="18"/>
  <c r="C12" i="18"/>
  <c r="C13" i="18"/>
  <c r="C14" i="18"/>
  <c r="C15" i="18"/>
  <c r="C16" i="18"/>
  <c r="C17" i="18"/>
  <c r="C9" i="18"/>
  <c r="B10" i="18"/>
  <c r="B11" i="18"/>
  <c r="B12" i="18"/>
  <c r="B13" i="18"/>
  <c r="B14" i="18"/>
  <c r="B15" i="18"/>
  <c r="B16" i="18"/>
  <c r="B17" i="18"/>
  <c r="B9" i="18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8" i="17"/>
  <c r="C7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10" i="16"/>
  <c r="B27" i="16"/>
  <c r="B28" i="16"/>
  <c r="B25" i="44" l="1"/>
  <c r="C23" i="44"/>
  <c r="C17" i="44"/>
  <c r="C16" i="44"/>
  <c r="B16" i="44"/>
  <c r="C11" i="44"/>
  <c r="C10" i="44"/>
  <c r="C8" i="44"/>
  <c r="B8" i="44"/>
  <c r="C27" i="44"/>
  <c r="B27" i="44"/>
  <c r="C26" i="44"/>
  <c r="B26" i="44"/>
  <c r="C25" i="44"/>
  <c r="C24" i="44"/>
  <c r="B24" i="44"/>
  <c r="C22" i="44"/>
  <c r="B23" i="44"/>
  <c r="B17" i="44"/>
  <c r="C15" i="44"/>
  <c r="B15" i="44"/>
  <c r="C12" i="44"/>
  <c r="B12" i="44"/>
  <c r="B11" i="44"/>
  <c r="B10" i="44"/>
  <c r="C9" i="44"/>
  <c r="B9" i="44"/>
  <c r="C7" i="44"/>
  <c r="B7" i="44"/>
  <c r="C5" i="44"/>
  <c r="C6" i="44"/>
  <c r="B6" i="44"/>
  <c r="D5" i="10" l="1"/>
  <c r="E25" i="44"/>
  <c r="E24" i="44"/>
  <c r="E23" i="44"/>
  <c r="E17" i="44"/>
  <c r="E16" i="44"/>
  <c r="E15" i="44"/>
  <c r="E14" i="44"/>
  <c r="E13" i="44"/>
  <c r="E12" i="44"/>
  <c r="E11" i="44"/>
  <c r="E10" i="44"/>
  <c r="E9" i="44"/>
  <c r="E8" i="44"/>
  <c r="E7" i="44"/>
  <c r="E6" i="44"/>
  <c r="D26" i="44"/>
  <c r="D25" i="44"/>
  <c r="D24" i="44"/>
  <c r="D23" i="44"/>
  <c r="D17" i="44"/>
  <c r="D16" i="44"/>
  <c r="D15" i="44"/>
  <c r="D14" i="44"/>
  <c r="D13" i="44"/>
  <c r="D12" i="44"/>
  <c r="D11" i="44"/>
  <c r="D10" i="44"/>
  <c r="D9" i="44"/>
  <c r="D8" i="44"/>
  <c r="D7" i="44"/>
  <c r="D6" i="44"/>
  <c r="D17" i="18"/>
  <c r="D16" i="18"/>
  <c r="D15" i="18"/>
  <c r="D14" i="18"/>
  <c r="D13" i="18"/>
  <c r="D12" i="18"/>
  <c r="D11" i="18"/>
  <c r="D10" i="18"/>
  <c r="D9" i="18"/>
  <c r="C7" i="18"/>
  <c r="B7" i="18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C7" i="17"/>
  <c r="B7" i="17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B7" i="16"/>
  <c r="D7" i="16" s="1"/>
  <c r="C8" i="16"/>
  <c r="G16" i="33"/>
  <c r="I16" i="33" s="1"/>
  <c r="G15" i="33"/>
  <c r="I15" i="33" s="1"/>
  <c r="G14" i="33"/>
  <c r="I14" i="33" s="1"/>
  <c r="G13" i="33"/>
  <c r="I13" i="33" s="1"/>
  <c r="G12" i="33"/>
  <c r="I12" i="33" s="1"/>
  <c r="G11" i="33"/>
  <c r="I11" i="33" s="1"/>
  <c r="G10" i="33"/>
  <c r="I10" i="33" s="1"/>
  <c r="G9" i="33"/>
  <c r="I9" i="33" s="1"/>
  <c r="G8" i="33"/>
  <c r="I8" i="33" s="1"/>
  <c r="H16" i="33"/>
  <c r="H15" i="33"/>
  <c r="H14" i="33"/>
  <c r="H13" i="33"/>
  <c r="H12" i="33"/>
  <c r="H11" i="33"/>
  <c r="H10" i="33"/>
  <c r="H9" i="33"/>
  <c r="H8" i="33"/>
  <c r="D16" i="33"/>
  <c r="D15" i="33"/>
  <c r="D14" i="33"/>
  <c r="D13" i="33"/>
  <c r="D12" i="33"/>
  <c r="D11" i="33"/>
  <c r="D10" i="33"/>
  <c r="D9" i="33"/>
  <c r="D8" i="33"/>
  <c r="C16" i="33"/>
  <c r="E16" i="33" s="1"/>
  <c r="C15" i="33"/>
  <c r="E15" i="33" s="1"/>
  <c r="C14" i="33"/>
  <c r="E14" i="33" s="1"/>
  <c r="C13" i="33"/>
  <c r="E13" i="33" s="1"/>
  <c r="C12" i="33"/>
  <c r="E12" i="33" s="1"/>
  <c r="C11" i="33"/>
  <c r="E11" i="33" s="1"/>
  <c r="C10" i="33"/>
  <c r="E10" i="33" s="1"/>
  <c r="C9" i="33"/>
  <c r="E9" i="33" s="1"/>
  <c r="C8" i="33"/>
  <c r="E8" i="33" s="1"/>
  <c r="F6" i="33"/>
  <c r="B6" i="33"/>
  <c r="G15" i="15"/>
  <c r="G14" i="15"/>
  <c r="G13" i="15"/>
  <c r="G12" i="15"/>
  <c r="G11" i="15"/>
  <c r="G10" i="15"/>
  <c r="G9" i="15"/>
  <c r="G8" i="15"/>
  <c r="G7" i="15"/>
  <c r="G6" i="15"/>
  <c r="D15" i="15"/>
  <c r="D14" i="15"/>
  <c r="D13" i="15"/>
  <c r="D12" i="15"/>
  <c r="D11" i="15"/>
  <c r="D10" i="15"/>
  <c r="D9" i="15"/>
  <c r="D8" i="15"/>
  <c r="D7" i="15"/>
  <c r="D6" i="15"/>
  <c r="F5" i="15"/>
  <c r="E5" i="15"/>
  <c r="C5" i="15"/>
  <c r="B5" i="15"/>
  <c r="H8" i="30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7" i="30"/>
  <c r="G30" i="30"/>
  <c r="I30" i="30" s="1"/>
  <c r="G29" i="30"/>
  <c r="I29" i="30" s="1"/>
  <c r="G28" i="30"/>
  <c r="I28" i="30" s="1"/>
  <c r="G27" i="30"/>
  <c r="I27" i="30" s="1"/>
  <c r="G26" i="30"/>
  <c r="I26" i="30" s="1"/>
  <c r="G25" i="30"/>
  <c r="I25" i="30" s="1"/>
  <c r="G24" i="30"/>
  <c r="I24" i="30" s="1"/>
  <c r="G23" i="30"/>
  <c r="I23" i="30" s="1"/>
  <c r="G22" i="30"/>
  <c r="I22" i="30" s="1"/>
  <c r="G21" i="30"/>
  <c r="I21" i="30" s="1"/>
  <c r="G20" i="30"/>
  <c r="I20" i="30" s="1"/>
  <c r="G19" i="30"/>
  <c r="I19" i="30" s="1"/>
  <c r="G18" i="30"/>
  <c r="I18" i="30" s="1"/>
  <c r="G17" i="30"/>
  <c r="I17" i="30" s="1"/>
  <c r="G16" i="30"/>
  <c r="G15" i="30"/>
  <c r="I15" i="30" s="1"/>
  <c r="G14" i="30"/>
  <c r="I14" i="30" s="1"/>
  <c r="G13" i="30"/>
  <c r="I13" i="30" s="1"/>
  <c r="G12" i="30"/>
  <c r="I12" i="30" s="1"/>
  <c r="G11" i="30"/>
  <c r="I11" i="30" s="1"/>
  <c r="G10" i="30"/>
  <c r="I10" i="30" s="1"/>
  <c r="G9" i="30"/>
  <c r="G8" i="30"/>
  <c r="I8" i="30" s="1"/>
  <c r="G7" i="30"/>
  <c r="I7" i="30" s="1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7" i="30"/>
  <c r="C30" i="30"/>
  <c r="E30" i="30" s="1"/>
  <c r="C29" i="30"/>
  <c r="E29" i="30" s="1"/>
  <c r="C28" i="30"/>
  <c r="E28" i="30" s="1"/>
  <c r="C27" i="30"/>
  <c r="E27" i="30" s="1"/>
  <c r="C26" i="30"/>
  <c r="E26" i="30" s="1"/>
  <c r="C25" i="30"/>
  <c r="E25" i="30" s="1"/>
  <c r="C24" i="30"/>
  <c r="E24" i="30" s="1"/>
  <c r="C23" i="30"/>
  <c r="E23" i="30" s="1"/>
  <c r="C22" i="30"/>
  <c r="E22" i="30" s="1"/>
  <c r="C21" i="30"/>
  <c r="E21" i="30" s="1"/>
  <c r="C20" i="30"/>
  <c r="E20" i="30" s="1"/>
  <c r="C19" i="30"/>
  <c r="E19" i="30" s="1"/>
  <c r="C18" i="30"/>
  <c r="E18" i="30" s="1"/>
  <c r="C17" i="30"/>
  <c r="E17" i="30" s="1"/>
  <c r="C16" i="30"/>
  <c r="C15" i="30"/>
  <c r="E15" i="30" s="1"/>
  <c r="C14" i="30"/>
  <c r="E14" i="30" s="1"/>
  <c r="C13" i="30"/>
  <c r="E13" i="30" s="1"/>
  <c r="C12" i="30"/>
  <c r="E12" i="30" s="1"/>
  <c r="C11" i="30"/>
  <c r="E11" i="30" s="1"/>
  <c r="C10" i="30"/>
  <c r="E10" i="30" s="1"/>
  <c r="C9" i="30"/>
  <c r="C8" i="30"/>
  <c r="E8" i="30" s="1"/>
  <c r="C7" i="30"/>
  <c r="E7" i="30" s="1"/>
  <c r="F6" i="30"/>
  <c r="B6" i="30"/>
  <c r="F5" i="14"/>
  <c r="E5" i="14"/>
  <c r="C5" i="14"/>
  <c r="B5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H27" i="29"/>
  <c r="H26" i="29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6" i="29"/>
  <c r="D6" i="29"/>
  <c r="G27" i="29"/>
  <c r="I27" i="29" s="1"/>
  <c r="G26" i="29"/>
  <c r="I26" i="29" s="1"/>
  <c r="G25" i="29"/>
  <c r="I25" i="29" s="1"/>
  <c r="G24" i="29"/>
  <c r="I24" i="29" s="1"/>
  <c r="G23" i="29"/>
  <c r="I23" i="29" s="1"/>
  <c r="G22" i="29"/>
  <c r="I22" i="29" s="1"/>
  <c r="G21" i="29"/>
  <c r="I21" i="29" s="1"/>
  <c r="G20" i="29"/>
  <c r="I20" i="29" s="1"/>
  <c r="G19" i="29"/>
  <c r="I19" i="29" s="1"/>
  <c r="G18" i="29"/>
  <c r="I18" i="29" s="1"/>
  <c r="G17" i="29"/>
  <c r="I17" i="29" s="1"/>
  <c r="G16" i="29"/>
  <c r="I16" i="29" s="1"/>
  <c r="G15" i="29"/>
  <c r="I15" i="29" s="1"/>
  <c r="G14" i="29"/>
  <c r="I14" i="29" s="1"/>
  <c r="G13" i="29"/>
  <c r="I13" i="29" s="1"/>
  <c r="G12" i="29"/>
  <c r="I12" i="29" s="1"/>
  <c r="G11" i="29"/>
  <c r="I11" i="29" s="1"/>
  <c r="G10" i="29"/>
  <c r="I10" i="29" s="1"/>
  <c r="G9" i="29"/>
  <c r="I9" i="29" s="1"/>
  <c r="G6" i="29"/>
  <c r="I6" i="29" s="1"/>
  <c r="C10" i="29"/>
  <c r="E10" i="29" s="1"/>
  <c r="C11" i="29"/>
  <c r="E11" i="29" s="1"/>
  <c r="C12" i="29"/>
  <c r="E12" i="29" s="1"/>
  <c r="C13" i="29"/>
  <c r="E13" i="29" s="1"/>
  <c r="C14" i="29"/>
  <c r="E14" i="29" s="1"/>
  <c r="C15" i="29"/>
  <c r="E15" i="29" s="1"/>
  <c r="C16" i="29"/>
  <c r="E16" i="29" s="1"/>
  <c r="C17" i="29"/>
  <c r="E17" i="29" s="1"/>
  <c r="C18" i="29"/>
  <c r="E18" i="29" s="1"/>
  <c r="C19" i="29"/>
  <c r="E19" i="29" s="1"/>
  <c r="C20" i="29"/>
  <c r="E20" i="29" s="1"/>
  <c r="C21" i="29"/>
  <c r="E21" i="29" s="1"/>
  <c r="C22" i="29"/>
  <c r="E22" i="29" s="1"/>
  <c r="C23" i="29"/>
  <c r="E23" i="29" s="1"/>
  <c r="C24" i="29"/>
  <c r="E24" i="29" s="1"/>
  <c r="C25" i="29"/>
  <c r="E25" i="29" s="1"/>
  <c r="C26" i="29"/>
  <c r="E26" i="29" s="1"/>
  <c r="C27" i="29"/>
  <c r="E27" i="29" s="1"/>
  <c r="C9" i="29"/>
  <c r="E9" i="29" s="1"/>
  <c r="C6" i="29"/>
  <c r="E6" i="29" s="1"/>
  <c r="F7" i="29"/>
  <c r="B7" i="29"/>
  <c r="B6" i="13"/>
  <c r="F6" i="13"/>
  <c r="E6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G5" i="13"/>
  <c r="D5" i="13"/>
  <c r="G15" i="12"/>
  <c r="G14" i="12"/>
  <c r="G13" i="12"/>
  <c r="G12" i="12"/>
  <c r="G11" i="12"/>
  <c r="G10" i="12"/>
  <c r="G9" i="12"/>
  <c r="G8" i="12"/>
  <c r="G7" i="12"/>
  <c r="D15" i="12"/>
  <c r="D14" i="12"/>
  <c r="D13" i="12"/>
  <c r="D12" i="12"/>
  <c r="D11" i="12"/>
  <c r="D10" i="12"/>
  <c r="D9" i="12"/>
  <c r="D8" i="12"/>
  <c r="D7" i="12"/>
  <c r="F5" i="12"/>
  <c r="E5" i="12"/>
  <c r="C5" i="12"/>
  <c r="B5" i="12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F5" i="11"/>
  <c r="E5" i="11"/>
  <c r="C5" i="11"/>
  <c r="B5" i="11"/>
  <c r="F5" i="10"/>
  <c r="E5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G6" i="13" l="1"/>
  <c r="D7" i="17"/>
  <c r="C6" i="30"/>
  <c r="E6" i="30" s="1"/>
  <c r="D6" i="30"/>
  <c r="G5" i="10"/>
  <c r="G6" i="33"/>
  <c r="I6" i="33" s="1"/>
  <c r="C6" i="33"/>
  <c r="E6" i="33" s="1"/>
  <c r="H6" i="33"/>
  <c r="G6" i="30"/>
  <c r="I6" i="30" s="1"/>
  <c r="H6" i="30"/>
  <c r="D5" i="14"/>
  <c r="G7" i="29"/>
  <c r="I7" i="29" s="1"/>
  <c r="D7" i="29"/>
  <c r="D7" i="18"/>
  <c r="D6" i="33"/>
  <c r="G5" i="15"/>
  <c r="D5" i="15"/>
  <c r="G5" i="14"/>
  <c r="C7" i="29"/>
  <c r="E7" i="29" s="1"/>
  <c r="H7" i="29"/>
  <c r="G5" i="12"/>
  <c r="D5" i="12"/>
  <c r="G5" i="11"/>
  <c r="D5" i="11"/>
  <c r="F18" i="9" l="1"/>
  <c r="E18" i="9"/>
  <c r="F17" i="9"/>
  <c r="E17" i="9"/>
  <c r="F16" i="9"/>
  <c r="E16" i="9"/>
  <c r="F15" i="9"/>
  <c r="E15" i="9"/>
  <c r="F14" i="9"/>
  <c r="E14" i="9"/>
  <c r="F13" i="9"/>
  <c r="E13" i="9"/>
  <c r="F12" i="9"/>
  <c r="E12" i="9"/>
  <c r="F11" i="9"/>
  <c r="E11" i="9"/>
  <c r="F10" i="9"/>
  <c r="E10" i="9"/>
  <c r="D8" i="9"/>
  <c r="C8" i="9"/>
  <c r="F28" i="8"/>
  <c r="E28" i="8"/>
  <c r="F27" i="8"/>
  <c r="E27" i="8"/>
  <c r="F26" i="8"/>
  <c r="E26" i="8"/>
  <c r="F25" i="8"/>
  <c r="E25" i="8"/>
  <c r="F24" i="8"/>
  <c r="E24" i="8"/>
  <c r="F23" i="8"/>
  <c r="E23" i="8"/>
  <c r="F22" i="8"/>
  <c r="E22" i="8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F14" i="8"/>
  <c r="E14" i="8"/>
  <c r="F13" i="8"/>
  <c r="E13" i="8"/>
  <c r="F12" i="8"/>
  <c r="E12" i="8"/>
  <c r="F11" i="8"/>
  <c r="E11" i="8"/>
  <c r="D8" i="8"/>
  <c r="C8" i="8"/>
  <c r="C9" i="7"/>
  <c r="D9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8" i="8" l="1"/>
  <c r="E8" i="9"/>
  <c r="F8" i="9"/>
  <c r="F8" i="8"/>
  <c r="E9" i="7"/>
  <c r="F9" i="7" l="1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10" i="7"/>
</calcChain>
</file>

<file path=xl/sharedStrings.xml><?xml version="1.0" encoding="utf-8"?>
<sst xmlns="http://schemas.openxmlformats.org/spreadsheetml/2006/main" count="2096" uniqueCount="576">
  <si>
    <t>%</t>
  </si>
  <si>
    <t>Кількість вакансій, одиниць</t>
  </si>
  <si>
    <t xml:space="preserve"> + (-)</t>
  </si>
  <si>
    <t>А</t>
  </si>
  <si>
    <t>Херсонська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</si>
  <si>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</si>
  <si>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</si>
  <si>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</si>
  <si>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</si>
  <si>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</si>
  <si>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</si>
  <si>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</si>
  <si>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</si>
  <si>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</si>
  <si>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</si>
  <si>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</si>
  <si>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</si>
  <si>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</si>
  <si>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</si>
  <si>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</si>
  <si>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</si>
  <si>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</si>
  <si>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</si>
  <si>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</si>
  <si>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</si>
  <si>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</si>
  <si>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</si>
  <si>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</si>
  <si>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</si>
  <si>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</si>
  <si>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</si>
  <si>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</si>
  <si>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</si>
  <si>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</si>
  <si>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</si>
  <si>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</si>
  <si>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</si>
  <si>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</si>
  <si>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</si>
  <si>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</si>
  <si>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</si>
  <si>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</si>
  <si>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</si>
  <si>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</si>
  <si>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</si>
  <si>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</si>
  <si>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</si>
  <si>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</si>
  <si>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</si>
  <si>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</si>
  <si>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</si>
  <si>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</si>
  <si>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</si>
  <si>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</si>
  <si>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</si>
  <si>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</si>
  <si>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</si>
  <si>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</si>
  <si>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</si>
  <si>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</si>
  <si>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</si>
  <si>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</si>
  <si>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</si>
  <si>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</si>
  <si>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</si>
  <si>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</si>
  <si>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</si>
  <si>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</si>
  <si>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</si>
  <si>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</si>
  <si>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</si>
  <si>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</si>
  <si>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</si>
  <si>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</si>
  <si>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</si>
  <si>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</si>
  <si>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</si>
  <si>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</si>
  <si>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</si>
  <si>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</si>
  <si>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</si>
  <si>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</si>
  <si>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</si>
  <si>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</si>
  <si>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</si>
  <si>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</si>
  <si>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</si>
  <si>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</si>
  <si>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</si>
  <si>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</si>
  <si>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</si>
  <si>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</si>
  <si>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</si>
  <si>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</si>
  <si>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</si>
  <si>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</si>
  <si>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</si>
  <si>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</si>
  <si>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</si>
  <si>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</si>
  <si>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</si>
  <si>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</si>
  <si>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</si>
  <si>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</si>
  <si>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</si>
  <si>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>Професії, по яких чисельність безробітних є найбільшою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</si>
  <si>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</si>
  <si>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</si>
  <si>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</si>
  <si>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>Показник</t>
  </si>
  <si>
    <t>зміна значення</t>
  </si>
  <si>
    <t>Працевлаштовано компенсацією витрат роботодавцю єдиного внеску, особи</t>
  </si>
  <si>
    <t>Станом на дату:</t>
  </si>
  <si>
    <t>Середній розмір заробітної плати у вакансіях, грн.</t>
  </si>
  <si>
    <t>Кількість безробітних на одну вакансію, особи</t>
  </si>
  <si>
    <t>Продовження</t>
  </si>
  <si>
    <t>Чисельність працевлаштованих безробітних, осіб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</si>
  <si>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</si>
  <si>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</si>
  <si>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</si>
  <si>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</si>
  <si>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</si>
  <si>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у порівнянні з минулим роком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</si>
  <si>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</si>
  <si>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</si>
  <si>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</si>
  <si>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</si>
  <si>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>з них, за професійними групами: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</si>
  <si>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</si>
  <si>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</si>
  <si>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</si>
  <si>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 xml:space="preserve"> є найбільшою</t>
  </si>
  <si>
    <t xml:space="preserve">Професії, по яких кількість працевлаштованих безробітних </t>
  </si>
  <si>
    <t xml:space="preserve"> Кількість працевлаштованих безробітних </t>
  </si>
  <si>
    <t xml:space="preserve"> Найбільша чисельність працевлаштованих безробітних</t>
  </si>
  <si>
    <t xml:space="preserve">за видами економічної діяльності підприємств, </t>
  </si>
  <si>
    <t xml:space="preserve"> Найбільша чисельність безробітних за видами економічної </t>
  </si>
  <si>
    <t>діяльності підприємств, на яких вони раніше працювали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</si>
  <si>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</si>
  <si>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</si>
  <si>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</si>
  <si>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</si>
  <si>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бухгалтер</t>
  </si>
  <si>
    <t xml:space="preserve"> тракторист</t>
  </si>
  <si>
    <t xml:space="preserve"> прибиральник службових приміщень</t>
  </si>
  <si>
    <t xml:space="preserve"> слюсар-ремонтник</t>
  </si>
  <si>
    <t xml:space="preserve"> охоронник</t>
  </si>
  <si>
    <t xml:space="preserve"> швачка</t>
  </si>
  <si>
    <t xml:space="preserve"> вантажник</t>
  </si>
  <si>
    <t xml:space="preserve"> продавець непродовольчих товарів</t>
  </si>
  <si>
    <t xml:space="preserve"> фахівець</t>
  </si>
  <si>
    <t xml:space="preserve"> двірник</t>
  </si>
  <si>
    <t xml:space="preserve"> сторож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</si>
  <si>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</si>
  <si>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</si>
  <si>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робітник з благоустрою</t>
  </si>
  <si>
    <t xml:space="preserve"> укладальник-пакувальник</t>
  </si>
  <si>
    <t xml:space="preserve"> соціальний робітник</t>
  </si>
  <si>
    <t xml:space="preserve"> адміністратор</t>
  </si>
  <si>
    <t xml:space="preserve"> комірник</t>
  </si>
  <si>
    <t xml:space="preserve"> менеджер (управитель) із збуту</t>
  </si>
  <si>
    <t xml:space="preserve"> офіціант</t>
  </si>
  <si>
    <t xml:space="preserve"> прибиральник територій</t>
  </si>
  <si>
    <t xml:space="preserve"> слюсар-сантехнік</t>
  </si>
  <si>
    <t xml:space="preserve"> кухонний робітник</t>
  </si>
  <si>
    <t xml:space="preserve"> головний бухгалтер</t>
  </si>
  <si>
    <t xml:space="preserve"> помічник вихователя</t>
  </si>
  <si>
    <t xml:space="preserve"> токар</t>
  </si>
  <si>
    <t xml:space="preserve"> бармен</t>
  </si>
  <si>
    <t xml:space="preserve"> робітник з комплексного обслуговування й ремонту будинків</t>
  </si>
  <si>
    <t xml:space="preserve"> економіст</t>
  </si>
  <si>
    <t xml:space="preserve"> вихователь</t>
  </si>
  <si>
    <t xml:space="preserve"> інженер</t>
  </si>
  <si>
    <t xml:space="preserve"> діловод</t>
  </si>
  <si>
    <t xml:space="preserve"> робітник фермерського господарства</t>
  </si>
  <si>
    <t xml:space="preserve"> майстер</t>
  </si>
  <si>
    <t xml:space="preserve"> завідувач складу</t>
  </si>
  <si>
    <t xml:space="preserve"> завідувач господарства</t>
  </si>
  <si>
    <t xml:space="preserve"> заступник директора</t>
  </si>
  <si>
    <t xml:space="preserve"> заступник начальника відділу</t>
  </si>
  <si>
    <t xml:space="preserve"> головний інженер</t>
  </si>
  <si>
    <t xml:space="preserve"> начальник відділу поштового зв'язку</t>
  </si>
  <si>
    <t xml:space="preserve"> інженер з охорони праці</t>
  </si>
  <si>
    <t xml:space="preserve"> агроном</t>
  </si>
  <si>
    <t xml:space="preserve"> юрисконсульт</t>
  </si>
  <si>
    <t xml:space="preserve"> лікар загальної практики-сімейний лікар</t>
  </si>
  <si>
    <t xml:space="preserve"> бібліотекар</t>
  </si>
  <si>
    <t xml:space="preserve"> електрик дільниці</t>
  </si>
  <si>
    <t xml:space="preserve"> механік</t>
  </si>
  <si>
    <t xml:space="preserve"> інспектор з кадрів</t>
  </si>
  <si>
    <t xml:space="preserve"> майстер виробничого навчання</t>
  </si>
  <si>
    <t xml:space="preserve"> представник торговельний</t>
  </si>
  <si>
    <t xml:space="preserve"> експедитор</t>
  </si>
  <si>
    <t xml:space="preserve"> оператор комп'ютерного набору</t>
  </si>
  <si>
    <t xml:space="preserve"> оператор поштового зв'язку</t>
  </si>
  <si>
    <t xml:space="preserve"> контролер-касир</t>
  </si>
  <si>
    <t xml:space="preserve"> секретар</t>
  </si>
  <si>
    <t xml:space="preserve"> касир (на підприємстві, в установі, організації)</t>
  </si>
  <si>
    <t xml:space="preserve"> секретар керівника (організації, підприємства, установи)</t>
  </si>
  <si>
    <t xml:space="preserve"> покоївка</t>
  </si>
  <si>
    <t xml:space="preserve"> перукар (перукар - модельєр)</t>
  </si>
  <si>
    <t xml:space="preserve"> рибалка прибережного лову</t>
  </si>
  <si>
    <t xml:space="preserve"> озеленювач</t>
  </si>
  <si>
    <t xml:space="preserve"> виноградар</t>
  </si>
  <si>
    <t xml:space="preserve"> овочівник</t>
  </si>
  <si>
    <t xml:space="preserve"> лісоруб</t>
  </si>
  <si>
    <t xml:space="preserve"> робітник зеленого будівництва</t>
  </si>
  <si>
    <t xml:space="preserve"> птахівник</t>
  </si>
  <si>
    <t xml:space="preserve"> дояр</t>
  </si>
  <si>
    <t xml:space="preserve"> пекар</t>
  </si>
  <si>
    <t xml:space="preserve"> муляр</t>
  </si>
  <si>
    <t xml:space="preserve"> слюсар з ремонту сільськогосподарських машин та устаткування</t>
  </si>
  <si>
    <t xml:space="preserve"> оператор заправних станцій</t>
  </si>
  <si>
    <t xml:space="preserve"> апаратник оброблення зерна</t>
  </si>
  <si>
    <t xml:space="preserve"> машиніст крана (кранівник)</t>
  </si>
  <si>
    <t xml:space="preserve"> оператор котельні</t>
  </si>
  <si>
    <t xml:space="preserve"> машиніст насосних установок</t>
  </si>
  <si>
    <t xml:space="preserve"> прибиральник виробничих приміщень</t>
  </si>
  <si>
    <t xml:space="preserve"> вагар</t>
  </si>
  <si>
    <t xml:space="preserve"> мийник посуду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</si>
  <si>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</si>
  <si>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</si>
  <si>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</si>
  <si>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</si>
  <si>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</si>
  <si>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Регулювання у сферах охорони здоров'я, освіти, культури та інших соціальних сферах, крім обов'язкового соціаль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</si>
  <si>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</si>
  <si>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</si>
  <si>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</si>
  <si>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Постачання пари, гарячої води та кондиційованого повітря</t>
  </si>
  <si>
    <t>Будівництво житлових і нежитлових будівель</t>
  </si>
  <si>
    <t xml:space="preserve">Неспеціалізована оптова торгівля </t>
  </si>
  <si>
    <t>Діяльність у сфері охорони громадського порядку та безпеки</t>
  </si>
  <si>
    <t>Діяльність національної пошти</t>
  </si>
  <si>
    <t>Вантажний автомобільний транспорт</t>
  </si>
  <si>
    <t xml:space="preserve">Загальна середня освіта </t>
  </si>
  <si>
    <t>Будівництво доріг і автострад</t>
  </si>
  <si>
    <t>Надання в оренду й експлуатацію  власного чи орендованого нерухомого майна</t>
  </si>
  <si>
    <t>Розведення свійської птиці</t>
  </si>
  <si>
    <t>Надання соціальної допомоги без забезпечення проживання для осіб похилого віку та інвалідів</t>
  </si>
  <si>
    <t>Складське господарство</t>
  </si>
  <si>
    <t>Вища освіта</t>
  </si>
  <si>
    <t>Загальна медична практика</t>
  </si>
  <si>
    <t>Діяльність приватних охоронних служб</t>
  </si>
  <si>
    <t>Комплексне обслуговування об'єктів</t>
  </si>
  <si>
    <t>Діяльність у сфері юстиції та правосуддя</t>
  </si>
  <si>
    <t xml:space="preserve">Роздрібна торгівля пальним </t>
  </si>
  <si>
    <t>Забір очищення та постачання води</t>
  </si>
  <si>
    <t>Роздрібна торгівля фармацевтичними товарами в спеціалізованих магазинах</t>
  </si>
  <si>
    <t>Пасажирський наземний транспорт міського та приміського сполучення</t>
  </si>
  <si>
    <t>Діяльність готелів і подібних засобів тимчасового розміщування</t>
  </si>
  <si>
    <t>Діяльність у сфері проводового електрозв'язку</t>
  </si>
  <si>
    <t>Допоміжна діяльність у рослинництві</t>
  </si>
  <si>
    <t>Дошкільна освіта</t>
  </si>
  <si>
    <t>Оптова торгівля твердим, рідким, газоподібним паливом і подібними продуктами</t>
  </si>
  <si>
    <t>Вирощування овочів і баштанних культур, коренеплодів і бульбоплодів</t>
  </si>
  <si>
    <t>Надання послуг перукарнями та салонами краси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</si>
  <si>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</si>
  <si>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з лотків і на ринках харчовими продуктами, напоями та тютюновими виробами</t>
  </si>
  <si>
    <t>Професійно-технічна освіта</t>
  </si>
  <si>
    <t>Виробництво олії та тваринних жирів</t>
  </si>
  <si>
    <t>Допоміжне обслуговування наземного транспорту</t>
  </si>
  <si>
    <t>Розподілення електроенергії</t>
  </si>
  <si>
    <t>Розподілення газоподібного палива через місцеві (локальні) трубопроводи</t>
  </si>
  <si>
    <t>Вирощування зерняткових і кісточкових фруктів</t>
  </si>
  <si>
    <t>Розведення великої рогатої худоби молочних порід</t>
  </si>
  <si>
    <t>Діяльність засобів розміщування на період відпустки та іншого тимчасового проживання</t>
  </si>
  <si>
    <t>Стоматологічна практика</t>
  </si>
  <si>
    <t xml:space="preserve">Інші види перероблення та консервування фруктів і овочів </t>
  </si>
  <si>
    <t>Технічне обслуговування та ремонт автотранспортних засобів</t>
  </si>
  <si>
    <t xml:space="preserve"> машиніст (кочегар) котельної</t>
  </si>
  <si>
    <t xml:space="preserve"> директор (начальник, інший керівник) підприємства</t>
  </si>
  <si>
    <t xml:space="preserve"> опалювач</t>
  </si>
  <si>
    <t xml:space="preserve"> керуючий магазином</t>
  </si>
  <si>
    <t xml:space="preserve"> командир відділення</t>
  </si>
  <si>
    <t xml:space="preserve"> фахівець із соціальної роботи</t>
  </si>
  <si>
    <t xml:space="preserve"> методист</t>
  </si>
  <si>
    <t xml:space="preserve"> агент торговельний</t>
  </si>
  <si>
    <t xml:space="preserve"> касир (в банку)</t>
  </si>
  <si>
    <t xml:space="preserve"> охоронець</t>
  </si>
  <si>
    <t xml:space="preserve"> кондитер</t>
  </si>
  <si>
    <t xml:space="preserve"> приймальник товарів</t>
  </si>
  <si>
    <t xml:space="preserve"> головний економіст</t>
  </si>
  <si>
    <t xml:space="preserve"> свинар</t>
  </si>
  <si>
    <t xml:space="preserve"> кравець</t>
  </si>
  <si>
    <t xml:space="preserve"> формувальник тіста</t>
  </si>
  <si>
    <t xml:space="preserve"> контролер газового господарства</t>
  </si>
  <si>
    <t xml:space="preserve"> контролер водопровідного господарства</t>
  </si>
  <si>
    <t xml:space="preserve"> приймальник молочної продукції</t>
  </si>
  <si>
    <t xml:space="preserve"> сортувальник у виробництві харчової продукції (плоди, овочі та подібні продукти)</t>
  </si>
  <si>
    <t xml:space="preserve"> машиніст із прання та ремонту спецодягу</t>
  </si>
  <si>
    <t xml:space="preserve"> оператор пральних машин</t>
  </si>
  <si>
    <t xml:space="preserve"> лаборант хіміко-бактеріологічного аналізу</t>
  </si>
  <si>
    <t xml:space="preserve"> командир взводу</t>
  </si>
  <si>
    <t xml:space="preserve"> прокурор</t>
  </si>
  <si>
    <t xml:space="preserve"> радіотелефоніст</t>
  </si>
  <si>
    <t xml:space="preserve"> контролер на контрольно-пропускному пункті</t>
  </si>
  <si>
    <t xml:space="preserve"> кур'єр</t>
  </si>
  <si>
    <t xml:space="preserve"> машиніст-оператор дощувальних машин та агрегатів</t>
  </si>
  <si>
    <t xml:space="preserve"> Найбільша чисельність безробітних жінок за видами економічної </t>
  </si>
  <si>
    <t xml:space="preserve"> Найбільша чисельність безробітних чоловіків за видами економічної </t>
  </si>
  <si>
    <t>Професії, по яких чисельність безробітних жінок є найбільшою</t>
  </si>
  <si>
    <t>Професії, по яких чисельність безробітних жінок</t>
  </si>
  <si>
    <t>Професії, по яких чисельність безробітних чоловіків є найбільшою</t>
  </si>
  <si>
    <t xml:space="preserve">Професії, по яких чисельність безробітних чоловіків </t>
  </si>
  <si>
    <t xml:space="preserve"> Найбільша чисельність працевлаштованих безробітних жінок</t>
  </si>
  <si>
    <t xml:space="preserve"> Найбільша чисельність працевлаштованих безробітних чоловіків</t>
  </si>
  <si>
    <t>Херсонська область</t>
  </si>
  <si>
    <t>Бериславська районна філія Херсонського ОЦЗ</t>
  </si>
  <si>
    <t>Бiлозерська районна філія Херсонського ОЦЗ</t>
  </si>
  <si>
    <t>В.Лепетиська районна філія Херсонського ОЦЗ</t>
  </si>
  <si>
    <t>В.Олександрівська районна філія Херсонського ОЦЗ</t>
  </si>
  <si>
    <t>Верхньорогачицька районна філія Херсонського ОЦЗ</t>
  </si>
  <si>
    <t>Високопiльська районна філія Херсонського ОЦЗ</t>
  </si>
  <si>
    <t>Генiчеська районна філія Херсонського ОЦЗ</t>
  </si>
  <si>
    <t>Голопристаньський МРЦЗ</t>
  </si>
  <si>
    <t>Горностаївська районна філія Херсонського ОЦЗ</t>
  </si>
  <si>
    <t>Iванiвська районна філія Херсонського ОЦЗ</t>
  </si>
  <si>
    <t>Каланчацька районна філія Херсонського ОЦЗ</t>
  </si>
  <si>
    <t>Каховський МРЦЗ</t>
  </si>
  <si>
    <t>Hижньосiрогозька районна філія Херсонського ОЦЗ</t>
  </si>
  <si>
    <t>Hововоронцовська районна філія Херсонського ОЦЗ</t>
  </si>
  <si>
    <t>Hовотроїцька районна філія Херсонського ОЦЗ</t>
  </si>
  <si>
    <t>Скадовська районна філія Херсонського ОЦЗ</t>
  </si>
  <si>
    <t>Олешківська районна філія Херсонського ОЦЗ</t>
  </si>
  <si>
    <t>Чаплинська районна філія Херсонського ОЦЗ</t>
  </si>
  <si>
    <t>Hовокаховська міська філія Херсонського ОЦЗ</t>
  </si>
  <si>
    <t>Херсонський МЦЗ</t>
  </si>
  <si>
    <t>Кількість вакансій, зареєстрованих в Херсонській обласній службі зайнятості</t>
  </si>
  <si>
    <t>Показники діяльності Херсонської обласної служби зайнятості</t>
  </si>
  <si>
    <t>(за районами)</t>
  </si>
  <si>
    <t/>
  </si>
  <si>
    <t>Вирощування винограду</t>
  </si>
  <si>
    <t>Оптова торгівля напоями</t>
  </si>
  <si>
    <t>Виробництво продуктів борошномельно-круп'яної промисловості</t>
  </si>
  <si>
    <t>Дослідження й експериментальні розробки у сфері інших природничих і технічних наук</t>
  </si>
  <si>
    <t>Надання допоміжних послуг у лісовому господарстві</t>
  </si>
  <si>
    <t>Допоміжне обслуговування водного транспорту</t>
  </si>
  <si>
    <t>Розведення свиней</t>
  </si>
  <si>
    <t>Морське рибальство</t>
  </si>
  <si>
    <t>Вирощування ягід, горіхів, інших плодових дерев і чагарників</t>
  </si>
  <si>
    <t>Театральна та концертна діяльність</t>
  </si>
  <si>
    <t xml:space="preserve"> Начальник відділу</t>
  </si>
  <si>
    <t xml:space="preserve"> Менеджер (управитель)</t>
  </si>
  <si>
    <t xml:space="preserve"> Спеціаліст державної служби (місцевого самоврядування)</t>
  </si>
  <si>
    <t xml:space="preserve"> Інспектор</t>
  </si>
  <si>
    <t xml:space="preserve"> лікар-педіатр</t>
  </si>
  <si>
    <t xml:space="preserve"> Лікар-терапевт </t>
  </si>
  <si>
    <t xml:space="preserve"> Сестра медична (брат медичний)</t>
  </si>
  <si>
    <t xml:space="preserve"> Майстер лісу</t>
  </si>
  <si>
    <t xml:space="preserve"> Сестра медична (брат медичний) стаціонару</t>
  </si>
  <si>
    <t xml:space="preserve"> Технік-лаборант</t>
  </si>
  <si>
    <t xml:space="preserve"> Листоноша (поштар)</t>
  </si>
  <si>
    <t xml:space="preserve"> Обліковець</t>
  </si>
  <si>
    <t xml:space="preserve"> агент з організації туризму</t>
  </si>
  <si>
    <t xml:space="preserve"> сортувальник поштових відправлень та виробів друку</t>
  </si>
  <si>
    <t xml:space="preserve"> Обліковець з реєстрації бухгалтерських даних</t>
  </si>
  <si>
    <t xml:space="preserve"> Продавець-консультант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</si>
  <si>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</si>
  <si>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Пожежний-рятувальник</t>
  </si>
  <si>
    <t xml:space="preserve"> Молодша медична сестра (молодший медичний брат) з догляду за хворими</t>
  </si>
  <si>
    <t xml:space="preserve"> Робітник з комплексного обслуговування сільськогосподарського виробництва</t>
  </si>
  <si>
    <t xml:space="preserve"> рисівник</t>
  </si>
  <si>
    <t xml:space="preserve"> Робітник на лісокультурних (лісогосподарських) роботах</t>
  </si>
  <si>
    <t xml:space="preserve"> садівник</t>
  </si>
  <si>
    <t xml:space="preserve"> Бригадир на дільницях основного виробництва (інші сільськогосподарські робітники та рибалки)</t>
  </si>
  <si>
    <t xml:space="preserve"> Електрогазозварник</t>
  </si>
  <si>
    <t xml:space="preserve"> Слюсар з ремонту колісних транспортних засобів</t>
  </si>
  <si>
    <t xml:space="preserve"> транспортувальник (такелажні роботи)</t>
  </si>
  <si>
    <t xml:space="preserve"> Маляр</t>
  </si>
  <si>
    <t xml:space="preserve"> Тракторист-машиніст сільськогосподарського (лісогосподарського) виробництва</t>
  </si>
  <si>
    <t xml:space="preserve"> оператор полів зрошування та фільтрації</t>
  </si>
  <si>
    <t xml:space="preserve"> дорожній робітник.</t>
  </si>
  <si>
    <t xml:space="preserve"> оглядач гідротехнічних об'єктів</t>
  </si>
  <si>
    <t xml:space="preserve"> контролер енергонагляду</t>
  </si>
  <si>
    <t xml:space="preserve"> військовослужбовець</t>
  </si>
  <si>
    <t xml:space="preserve"> Голова органу місцевого самоврядування (міський, сільський і т. ін.)</t>
  </si>
  <si>
    <t xml:space="preserve"> Вчитель закладу загальної середньої освіти</t>
  </si>
  <si>
    <t xml:space="preserve"> Юрист</t>
  </si>
  <si>
    <t xml:space="preserve"> Вчитель початкових класів закладу загальної середньої освіти</t>
  </si>
  <si>
    <t xml:space="preserve"> Соціальний працівник</t>
  </si>
  <si>
    <t xml:space="preserve"> Помічник члена комісії</t>
  </si>
  <si>
    <t xml:space="preserve"> Інспектор прикордонної служби</t>
  </si>
  <si>
    <t xml:space="preserve"> Адміністратор (господар) залу</t>
  </si>
  <si>
    <t xml:space="preserve"> стрілець</t>
  </si>
  <si>
    <t xml:space="preserve"> нянька</t>
  </si>
  <si>
    <t xml:space="preserve"> садовод</t>
  </si>
  <si>
    <t xml:space="preserve"> Оператор свинарських комплексів і механізованих ферм</t>
  </si>
  <si>
    <t xml:space="preserve"> Електрозварник ручного зварювання</t>
  </si>
  <si>
    <t xml:space="preserve"> зливальник-розливальник</t>
  </si>
  <si>
    <t xml:space="preserve"> начальник відділення зв'язку</t>
  </si>
  <si>
    <t xml:space="preserve"> Сестра медична (брат медичний) зі стоматології</t>
  </si>
  <si>
    <t xml:space="preserve"> Лаборант (освіта)</t>
  </si>
  <si>
    <t xml:space="preserve"> Лицювальник-плиточник</t>
  </si>
  <si>
    <t xml:space="preserve"> Штукатур</t>
  </si>
  <si>
    <t xml:space="preserve"> доглядач</t>
  </si>
  <si>
    <t xml:space="preserve"> Поліцейський (за спеціалізаціями)</t>
  </si>
  <si>
    <t xml:space="preserve"> Оператор птахофабрик та механізованих ферм</t>
  </si>
  <si>
    <t xml:space="preserve"> слюсар з експлуатації та ремонту газового устаткування</t>
  </si>
  <si>
    <t xml:space="preserve"> головний державний інспектор</t>
  </si>
  <si>
    <t>Виробництво іншого електричного устатковання</t>
  </si>
  <si>
    <t xml:space="preserve"> плодоовочівник</t>
  </si>
  <si>
    <t>Працевлаштовано безробітних, осіб</t>
  </si>
  <si>
    <t>Проходили професійне навчання безробітні, осіб</t>
  </si>
  <si>
    <t xml:space="preserve"> з них, в ЦПТО,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</si>
  <si>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</si>
  <si>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</si>
  <si>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 xml:space="preserve"> з них, безробітних, осіб</t>
  </si>
  <si>
    <t>Отримували допомогу по безробіттю, осіб</t>
  </si>
  <si>
    <t>Кількість роботодавців, які надали інформацію про вакансії, одиниць</t>
  </si>
  <si>
    <t>Кількість вакансій по формі 3-ПН, одиниць</t>
  </si>
  <si>
    <t xml:space="preserve"> + (-) осіб</t>
  </si>
  <si>
    <t>Діяльність у сфері права</t>
  </si>
  <si>
    <t xml:space="preserve"> майстер дільниці</t>
  </si>
  <si>
    <t xml:space="preserve"> слюсар аварійно-відновлювальних робіт</t>
  </si>
  <si>
    <t xml:space="preserve"> фельдшер</t>
  </si>
  <si>
    <t xml:space="preserve"> Санітар (ветеринарна медицина)</t>
  </si>
  <si>
    <t>Всього отримували послуги *, осіб</t>
  </si>
  <si>
    <t>Х</t>
  </si>
  <si>
    <t>Всього отримали роботу, осіб</t>
  </si>
  <si>
    <t>Чисельність безробітних, 
які проходили профнавчання, осіб</t>
  </si>
  <si>
    <t>Чисельність безробітних, 
які проходили навчання в ЦПТО, осіб</t>
  </si>
  <si>
    <t>Чисельність  осіб, які брали участь у громадських  та інших роботах тимчасового характеру, осіб</t>
  </si>
  <si>
    <t>Всього отримують послуги на кінець періоду *, осіб</t>
  </si>
  <si>
    <t>Допоміжна діяльність у сфері освіти</t>
  </si>
  <si>
    <t xml:space="preserve"> Секретар судового засідання</t>
  </si>
  <si>
    <t>"Виробництво хліба та хлібобулочних виробів</t>
  </si>
  <si>
    <t xml:space="preserve"> начальник відділу</t>
  </si>
  <si>
    <t xml:space="preserve"> Оперуповноважений</t>
  </si>
  <si>
    <t>Мали статус безробітного, осіб</t>
  </si>
  <si>
    <t>Роздрібна торгівля іншими невживаними товарами в спеціалізованих магазинах</t>
  </si>
  <si>
    <t xml:space="preserve"> продавець (з лотка, на ринку)</t>
  </si>
  <si>
    <t xml:space="preserve"> монтажник радіоелектронної апаратури та приладів</t>
  </si>
  <si>
    <t xml:space="preserve"> сировар</t>
  </si>
  <si>
    <t xml:space="preserve"> технік-гідротехнік</t>
  </si>
  <si>
    <t>Всього отримували  послуги *, осіб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</si>
  <si>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</si>
  <si>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Мали статус протягом періоду, осіб</t>
  </si>
  <si>
    <t>Мають статус безробітного                                       на кінець періоду, осіб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</si>
  <si>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</t>
  </si>
  <si>
    <t>Виробництво будівельних металевих конструкцій і частин конструкцій</t>
  </si>
  <si>
    <t>Інші види кредитування</t>
  </si>
  <si>
    <t>Каналізація, відведення й очищення стічних вод</t>
  </si>
  <si>
    <t>Інша допоміжна діяльність у сфері транспорту</t>
  </si>
  <si>
    <t>Надання послуг догляду із забезпеченням проживання для осіб похилого віку та інвалідів</t>
  </si>
  <si>
    <t>Неспеціалізована оптова торгівля продуктами харчування, напоями та тютюновими виробами</t>
  </si>
  <si>
    <t xml:space="preserve"> Начальник відділення</t>
  </si>
  <si>
    <t xml:space="preserve"> головний енергетик</t>
  </si>
  <si>
    <t xml:space="preserve"> Вихователь закладу дошкільної освіти</t>
  </si>
  <si>
    <t xml:space="preserve"> електромеханік</t>
  </si>
  <si>
    <t xml:space="preserve"> секретар-друкарка</t>
  </si>
  <si>
    <t xml:space="preserve"> агент з постачання</t>
  </si>
  <si>
    <t xml:space="preserve"> Сестра-господиня</t>
  </si>
  <si>
    <t xml:space="preserve"> електрозварник на автоматичних та напівавтоматичних машинах</t>
  </si>
  <si>
    <t xml:space="preserve"> слюсар з обслуговування теплових мереж</t>
  </si>
  <si>
    <t xml:space="preserve"> оператор очисних споруд</t>
  </si>
  <si>
    <t xml:space="preserve"> маркувальник</t>
  </si>
  <si>
    <t xml:space="preserve"> менеджер (управитель) з постачання</t>
  </si>
  <si>
    <t xml:space="preserve"> Медичний директор</t>
  </si>
  <si>
    <t xml:space="preserve"> інженер-технолог</t>
  </si>
  <si>
    <t xml:space="preserve"> Фармацевт</t>
  </si>
  <si>
    <t xml:space="preserve"> інженер-електронік</t>
  </si>
  <si>
    <t xml:space="preserve"> Фельдшер з медицини невідкладних станів</t>
  </si>
  <si>
    <t xml:space="preserve"> Сестра медична (брат медичний) з масажу</t>
  </si>
  <si>
    <t xml:space="preserve"> Фельдшер ветеринарної медицини</t>
  </si>
  <si>
    <t xml:space="preserve"> Кондуктор громадського транспорту</t>
  </si>
  <si>
    <t xml:space="preserve"> Поліцейський патрульної служби</t>
  </si>
  <si>
    <t xml:space="preserve"> оператор із штучного осіменіння тварин та птиці</t>
  </si>
  <si>
    <t xml:space="preserve"> слюсар з ремонту рухомого складу</t>
  </si>
  <si>
    <t xml:space="preserve"> слюсар з експлуатації та ремонту підземних газопроводів</t>
  </si>
  <si>
    <t xml:space="preserve"> Монтер колії</t>
  </si>
  <si>
    <t xml:space="preserve"> ремонтник штучних споруд</t>
  </si>
  <si>
    <t xml:space="preserve"> транспортувальник (обслуговування механізмів)</t>
  </si>
  <si>
    <t xml:space="preserve"> фрезерувальник</t>
  </si>
  <si>
    <t xml:space="preserve"> складач поїздів</t>
  </si>
  <si>
    <t xml:space="preserve"> верстатник широкого профілю</t>
  </si>
  <si>
    <t xml:space="preserve"> вагар-обліковець</t>
  </si>
  <si>
    <t xml:space="preserve"> Викладач закладу вищої освіти</t>
  </si>
  <si>
    <t xml:space="preserve"> Старший оперуповноважений в особливо важливих справах</t>
  </si>
  <si>
    <t xml:space="preserve"> Інженер-гідротехнік</t>
  </si>
  <si>
    <t xml:space="preserve"> Технік-землевпорядник</t>
  </si>
  <si>
    <t xml:space="preserve"> Помічник дільничного офіцера поліції</t>
  </si>
  <si>
    <t xml:space="preserve"> Спостерігач-пожежний</t>
  </si>
  <si>
    <t xml:space="preserve"> оператор цехів для приготування кормів (тваринництво)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</si>
  <si>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</si>
  <si>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робітник з комплексного прибирання та утримання будинків з прилеглими територіями</t>
  </si>
  <si>
    <t xml:space="preserve"> лікар ветеринарної медицини</t>
  </si>
  <si>
    <t xml:space="preserve"> Начальник станції пожежної (природоохоронної, лісової)</t>
  </si>
  <si>
    <t xml:space="preserve"> Помічник лісничого</t>
  </si>
  <si>
    <t xml:space="preserve"> нарядник</t>
  </si>
  <si>
    <t xml:space="preserve"> оператор машинного доїння</t>
  </si>
  <si>
    <t xml:space="preserve"> чабан</t>
  </si>
  <si>
    <t xml:space="preserve"> оператор конвеєрної лінії</t>
  </si>
  <si>
    <t xml:space="preserve"> ловець бездоглядних тварин</t>
  </si>
  <si>
    <t xml:space="preserve"> бетоняр</t>
  </si>
  <si>
    <t>Змішане сільське господарство</t>
  </si>
  <si>
    <t>Діяльність агентств працевлаштування</t>
  </si>
  <si>
    <t>Діяльність головних управлінь (хед-офісів)</t>
  </si>
  <si>
    <t xml:space="preserve"> економіст-статистик</t>
  </si>
  <si>
    <t xml:space="preserve"> виконавець робіт</t>
  </si>
  <si>
    <t xml:space="preserve"> інженер-конструктор</t>
  </si>
  <si>
    <t xml:space="preserve"> лаборант (хімічні та фізичні дослідження)</t>
  </si>
  <si>
    <t xml:space="preserve"> комендант</t>
  </si>
  <si>
    <t xml:space="preserve"> Сестра медична (брат медичний) з фізіотерапії</t>
  </si>
  <si>
    <t xml:space="preserve"> технік-технолог</t>
  </si>
  <si>
    <t xml:space="preserve"> машиніст насіннєочисних машин</t>
  </si>
  <si>
    <t xml:space="preserve"> начальник дільниці</t>
  </si>
  <si>
    <t xml:space="preserve"> робітник з догляду за тваринами</t>
  </si>
  <si>
    <t xml:space="preserve"> інженер з комп'ютерних систем</t>
  </si>
  <si>
    <t xml:space="preserve"> механік з ремонту транспорту</t>
  </si>
  <si>
    <t xml:space="preserve"> паркувальник</t>
  </si>
  <si>
    <t xml:space="preserve"> оператор електронно-обчислювальних та обчислювальних машин</t>
  </si>
  <si>
    <t>Роздрібна торгівля напоями в спеціалізованих магазинах</t>
  </si>
  <si>
    <t xml:space="preserve"> водій навантажувача</t>
  </si>
  <si>
    <t xml:space="preserve"> контролер квитків</t>
  </si>
  <si>
    <t xml:space="preserve"> приймальник замовлень</t>
  </si>
  <si>
    <t xml:space="preserve"> контролер якості</t>
  </si>
  <si>
    <t xml:space="preserve"> складальник верху взуття</t>
  </si>
  <si>
    <t xml:space="preserve"> інженер-програміст</t>
  </si>
  <si>
    <t xml:space="preserve"> технолог</t>
  </si>
  <si>
    <t xml:space="preserve"> тваринник</t>
  </si>
  <si>
    <t>Виробництво інших дерев'яних будівельних конструкцій і столярних виробів</t>
  </si>
  <si>
    <t>Виробництво дорожніх виробів, сумок, лимарно-сідельних виробів зі шкіри та інших матеріалів</t>
  </si>
  <si>
    <t>Виробництво готової їжі та страв</t>
  </si>
  <si>
    <t>Оптова торгівля цукром, шоколадом і кондитерськими виробами</t>
  </si>
  <si>
    <t xml:space="preserve"> Касир-операціоніст</t>
  </si>
  <si>
    <t xml:space="preserve"> комплектувальник товарів</t>
  </si>
  <si>
    <t xml:space="preserve"> столяр</t>
  </si>
  <si>
    <t>Оптова торгівля іншими товарами господарського призначення</t>
  </si>
  <si>
    <t xml:space="preserve"> диспетчер</t>
  </si>
  <si>
    <t xml:space="preserve"> Електромонтер з експлуатації розподільних мереж</t>
  </si>
  <si>
    <t>Виробництво електродвигунів, генераторів і трансформаторів</t>
  </si>
  <si>
    <t xml:space="preserve"> завідувач відділу</t>
  </si>
  <si>
    <t xml:space="preserve"> інспектор кредитний</t>
  </si>
  <si>
    <t xml:space="preserve"> Інкасатор-водій автотранспортних засобів</t>
  </si>
  <si>
    <t>Перероблення молока, виробництво масла та сиру</t>
  </si>
  <si>
    <t>Надання іншої соціальної допомоги без забезпечення проживання, н.в.і.у.</t>
  </si>
  <si>
    <t xml:space="preserve"> оператор на решітці</t>
  </si>
  <si>
    <t>Ремонт і технічне обслуговування машин і устатковання промислового призначення</t>
  </si>
  <si>
    <t xml:space="preserve"> реєстратор медичний</t>
  </si>
  <si>
    <t xml:space="preserve"> оброблювач птиці</t>
  </si>
  <si>
    <t xml:space="preserve"> апаратник хімводоочищення</t>
  </si>
  <si>
    <t>Електромонтажні роботи</t>
  </si>
  <si>
    <t>Діяльність інших громадських організацій, н.в.і.у.</t>
  </si>
  <si>
    <t>Січень-жовтень
2021 р.</t>
  </si>
  <si>
    <t>Січень-жовтень
2022 р.</t>
  </si>
  <si>
    <t>Станом на 01.11.2021 р.</t>
  </si>
  <si>
    <t>Станом на 01.11.2022 р.</t>
  </si>
  <si>
    <t>Січень-жовтень 2022 р.</t>
  </si>
  <si>
    <t>станом на 1 листопада 2022 року</t>
  </si>
  <si>
    <t>у  січні-жовтні 2021-2022 рр.</t>
  </si>
  <si>
    <t>на 01.11.2021</t>
  </si>
  <si>
    <t>на 01.11.2022</t>
  </si>
  <si>
    <t xml:space="preserve"> -</t>
  </si>
  <si>
    <t>у січні-жовтні 2021 - 2022 рр.</t>
  </si>
  <si>
    <t>Чисельність працевлаштованих з компенсацією витрат роботодавцю єдиного внеску, 
осіб</t>
  </si>
  <si>
    <t>Надання послуг Херсонською обласною службою зайнятості</t>
  </si>
  <si>
    <t>на які вони працевлаштовані у січні-жовтні 2022 р.</t>
  </si>
  <si>
    <t>є найбільшою  у січні-жовтні 2022 р.</t>
  </si>
  <si>
    <t>є найбільшою у січні-жовтні 2022 р.</t>
  </si>
  <si>
    <t>жінок є найбільшою у січні-жовтні 2022 р.</t>
  </si>
  <si>
    <t>чоловіків є найбільшою у січні-жовтні 2022 р.</t>
  </si>
  <si>
    <t>Роздрібна торгівля іншими продуктами харчування в спеціалізованих магазинах</t>
  </si>
  <si>
    <t>Діяльність у сфері інжинірингу, геології та геодезії, надання послуг технічного консультування в цих сферах</t>
  </si>
  <si>
    <t>Відтворення рослин</t>
  </si>
  <si>
    <t>Морське рибництво (аквакультура)</t>
  </si>
  <si>
    <t>Прісноводне рибництво (аквакультура)</t>
  </si>
  <si>
    <t>Виробництво м'яса</t>
  </si>
  <si>
    <t>Виробництво виноградних вин</t>
  </si>
  <si>
    <t>Діяльність у сфері бухгалтерського обліку й аудиту</t>
  </si>
  <si>
    <t>Виробництво хліба та хлібобулочних виробів</t>
  </si>
  <si>
    <t xml:space="preserve"> Менеджер (управитель) з персоналу</t>
  </si>
  <si>
    <t xml:space="preserve"> Керівник структурного підрозділу - головний спеціаліст</t>
  </si>
  <si>
    <t xml:space="preserve"> Друкар офсетного плоского друкування</t>
  </si>
  <si>
    <t xml:space="preserve"> настелювач матеріалів</t>
  </si>
  <si>
    <t xml:space="preserve">  - 2862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</si>
</sst>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6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color indexed="1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indexed="8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b/>
      <sz val="13"/>
      <name val="Times New Roman Cyr"/>
      <charset val="204"/>
    </font>
    <font>
      <i/>
      <sz val="14"/>
      <color indexed="8"/>
      <name val="Times New Roman"/>
      <family val="1"/>
      <charset val="204"/>
    </font>
    <font>
      <sz val="16"/>
      <color indexed="13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0" fontId="14" fillId="0" borderId="0"/>
    <xf numFmtId="0" fontId="1" fillId="0" borderId="0"/>
    <xf numFmtId="0" fontId="14" fillId="0" borderId="0"/>
    <xf numFmtId="0" fontId="16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54" fillId="0" borderId="0"/>
    <xf numFmtId="0" fontId="18" fillId="0" borderId="0"/>
    <xf numFmtId="0" fontId="7" fillId="0" borderId="0"/>
  </cellStyleXfs>
  <cellXfs count="463">
    <xf numFmtId="0" fontId="0" fillId="0" borderId="0" xfId="0"/>
    <xf numFmtId="0" fontId="1" fillId="0" borderId="0" xfId="13" applyFont="1" applyFill="1" applyAlignment="1">
      <alignment vertical="top"/>
    </xf>
    <xf numFmtId="0" fontId="9" fillId="0" borderId="0" xfId="13" applyFont="1" applyFill="1" applyAlignment="1">
      <alignment horizontal="center" vertical="top" wrapText="1"/>
    </xf>
    <xf numFmtId="0" fontId="19" fillId="0" borderId="0" xfId="13" applyFont="1" applyFill="1" applyAlignment="1">
      <alignment horizontal="right" vertical="center"/>
    </xf>
    <xf numFmtId="0" fontId="2" fillId="0" borderId="0" xfId="13" applyFont="1" applyFill="1" applyAlignment="1">
      <alignment horizontal="center" vertical="top" wrapText="1"/>
    </xf>
    <xf numFmtId="0" fontId="4" fillId="0" borderId="0" xfId="13" applyFont="1" applyFill="1" applyAlignment="1">
      <alignment vertical="top"/>
    </xf>
    <xf numFmtId="0" fontId="1" fillId="0" borderId="0" xfId="13" applyFont="1" applyFill="1" applyAlignment="1">
      <alignment vertical="center"/>
    </xf>
    <xf numFmtId="0" fontId="5" fillId="0" borderId="1" xfId="13" applyFont="1" applyFill="1" applyBorder="1" applyAlignment="1">
      <alignment horizontal="center" vertical="center"/>
    </xf>
    <xf numFmtId="3" fontId="5" fillId="0" borderId="1" xfId="5" applyNumberFormat="1" applyFont="1" applyFill="1" applyBorder="1" applyAlignment="1">
      <alignment horizontal="center" vertical="center"/>
    </xf>
    <xf numFmtId="164" fontId="5" fillId="0" borderId="1" xfId="5" applyNumberFormat="1" applyFont="1" applyFill="1" applyBorder="1" applyAlignment="1">
      <alignment horizontal="center" vertical="center"/>
    </xf>
    <xf numFmtId="165" fontId="17" fillId="0" borderId="0" xfId="13" applyNumberFormat="1" applyFont="1" applyFill="1" applyAlignment="1">
      <alignment horizontal="center" vertical="center"/>
    </xf>
    <xf numFmtId="3" fontId="1" fillId="0" borderId="0" xfId="13" applyNumberFormat="1" applyFont="1" applyFill="1" applyAlignment="1">
      <alignment vertical="center"/>
    </xf>
    <xf numFmtId="0" fontId="17" fillId="0" borderId="0" xfId="13" applyFont="1" applyFill="1" applyAlignment="1">
      <alignment horizontal="center" vertical="center"/>
    </xf>
    <xf numFmtId="0" fontId="17" fillId="0" borderId="2" xfId="10" applyNumberFormat="1" applyFont="1" applyFill="1" applyBorder="1" applyAlignment="1" applyProtection="1">
      <alignment horizontal="left" vertical="center"/>
      <protection locked="0"/>
    </xf>
    <xf numFmtId="3" fontId="17" fillId="0" borderId="2" xfId="5" applyNumberFormat="1" applyFont="1" applyFill="1" applyBorder="1" applyAlignment="1">
      <alignment horizontal="center" vertical="center"/>
    </xf>
    <xf numFmtId="164" fontId="17" fillId="0" borderId="2" xfId="5" applyNumberFormat="1" applyFont="1" applyFill="1" applyBorder="1" applyAlignment="1">
      <alignment horizontal="center" vertical="center"/>
    </xf>
    <xf numFmtId="164" fontId="1" fillId="0" borderId="0" xfId="13" applyNumberFormat="1" applyFont="1" applyFill="1" applyAlignment="1">
      <alignment vertical="center"/>
    </xf>
    <xf numFmtId="3" fontId="17" fillId="0" borderId="0" xfId="13" applyNumberFormat="1" applyFont="1" applyFill="1" applyAlignment="1">
      <alignment horizontal="center" vertical="center"/>
    </xf>
    <xf numFmtId="0" fontId="1" fillId="0" borderId="0" xfId="13" applyFont="1" applyFill="1"/>
    <xf numFmtId="0" fontId="8" fillId="0" borderId="0" xfId="13" applyFont="1" applyFill="1" applyAlignment="1">
      <alignment vertical="top"/>
    </xf>
    <xf numFmtId="0" fontId="3" fillId="0" borderId="0" xfId="13" applyFont="1" applyFill="1" applyAlignment="1">
      <alignment horizontal="center" vertical="top" wrapText="1"/>
    </xf>
    <xf numFmtId="0" fontId="5" fillId="0" borderId="0" xfId="13" applyFont="1" applyFill="1" applyAlignment="1">
      <alignment horizontal="center" vertical="top" wrapText="1"/>
    </xf>
    <xf numFmtId="0" fontId="19" fillId="0" borderId="0" xfId="13" applyFont="1" applyFill="1" applyAlignment="1">
      <alignment horizontal="center" vertical="center"/>
    </xf>
    <xf numFmtId="0" fontId="17" fillId="0" borderId="0" xfId="13" applyFont="1" applyFill="1" applyAlignment="1">
      <alignment vertical="top"/>
    </xf>
    <xf numFmtId="0" fontId="17" fillId="0" borderId="0" xfId="13" applyFont="1" applyFill="1" applyAlignment="1">
      <alignment vertical="center"/>
    </xf>
    <xf numFmtId="0" fontId="5" fillId="0" borderId="3" xfId="13" applyFont="1" applyFill="1" applyBorder="1" applyAlignment="1">
      <alignment horizontal="center" vertical="center"/>
    </xf>
    <xf numFmtId="3" fontId="5" fillId="0" borderId="3" xfId="5" applyNumberFormat="1" applyFont="1" applyFill="1" applyBorder="1" applyAlignment="1">
      <alignment horizontal="center" vertical="center"/>
    </xf>
    <xf numFmtId="164" fontId="5" fillId="0" borderId="3" xfId="5" applyNumberFormat="1" applyFont="1" applyFill="1" applyBorder="1" applyAlignment="1">
      <alignment horizontal="center" vertical="center"/>
    </xf>
    <xf numFmtId="164" fontId="17" fillId="0" borderId="0" xfId="13" applyNumberFormat="1" applyFont="1" applyFill="1" applyAlignment="1">
      <alignment vertical="center"/>
    </xf>
    <xf numFmtId="3" fontId="17" fillId="0" borderId="0" xfId="13" applyNumberFormat="1" applyFont="1" applyFill="1" applyAlignment="1">
      <alignment vertical="center"/>
    </xf>
    <xf numFmtId="0" fontId="6" fillId="0" borderId="1" xfId="13" applyFont="1" applyBorder="1" applyAlignment="1">
      <alignment horizontal="center" vertical="center"/>
    </xf>
    <xf numFmtId="0" fontId="17" fillId="0" borderId="2" xfId="1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13" applyFont="1" applyFill="1"/>
    <xf numFmtId="0" fontId="6" fillId="0" borderId="3" xfId="13" applyFont="1" applyFill="1" applyBorder="1" applyAlignment="1">
      <alignment horizontal="center" vertical="center"/>
    </xf>
    <xf numFmtId="1" fontId="17" fillId="0" borderId="0" xfId="13" applyNumberFormat="1" applyFont="1" applyFill="1" applyAlignment="1">
      <alignment horizontal="center" vertical="center"/>
    </xf>
    <xf numFmtId="0" fontId="21" fillId="0" borderId="0" xfId="14" applyFont="1" applyFill="1"/>
    <xf numFmtId="0" fontId="23" fillId="0" borderId="0" xfId="14" applyFont="1" applyFill="1" applyBorder="1" applyAlignment="1">
      <alignment horizontal="center"/>
    </xf>
    <xf numFmtId="0" fontId="24" fillId="0" borderId="0" xfId="14" applyFont="1" applyFill="1" applyBorder="1" applyAlignment="1">
      <alignment horizontal="center"/>
    </xf>
    <xf numFmtId="0" fontId="23" fillId="0" borderId="0" xfId="14" applyFont="1" applyFill="1"/>
    <xf numFmtId="0" fontId="26" fillId="0" borderId="3" xfId="14" applyFont="1" applyFill="1" applyBorder="1" applyAlignment="1">
      <alignment horizontal="center" vertical="center" wrapText="1"/>
    </xf>
    <xf numFmtId="0" fontId="28" fillId="0" borderId="0" xfId="14" applyFont="1" applyFill="1" applyAlignment="1">
      <alignment vertical="center"/>
    </xf>
    <xf numFmtId="0" fontId="29" fillId="0" borderId="1" xfId="14" applyFont="1" applyFill="1" applyBorder="1" applyAlignment="1">
      <alignment horizontal="left" vertical="center"/>
    </xf>
    <xf numFmtId="0" fontId="28" fillId="0" borderId="2" xfId="14" applyFont="1" applyFill="1" applyBorder="1" applyAlignment="1">
      <alignment horizontal="left" vertical="center" wrapText="1"/>
    </xf>
    <xf numFmtId="1" fontId="32" fillId="0" borderId="0" xfId="14" applyNumberFormat="1" applyFont="1" applyFill="1" applyAlignment="1">
      <alignment horizontal="center" vertical="center"/>
    </xf>
    <xf numFmtId="0" fontId="32" fillId="0" borderId="0" xfId="14" applyFont="1" applyFill="1"/>
    <xf numFmtId="0" fontId="28" fillId="0" borderId="0" xfId="14" applyFont="1" applyFill="1" applyAlignment="1">
      <alignment vertical="center" wrapText="1"/>
    </xf>
    <xf numFmtId="165" fontId="32" fillId="0" borderId="0" xfId="14" applyNumberFormat="1" applyFont="1" applyFill="1"/>
    <xf numFmtId="0" fontId="32" fillId="0" borderId="0" xfId="14" applyFont="1" applyFill="1" applyAlignment="1">
      <alignment vertical="center"/>
    </xf>
    <xf numFmtId="0" fontId="32" fillId="0" borderId="0" xfId="14" applyFont="1" applyFill="1" applyAlignment="1">
      <alignment wrapText="1"/>
    </xf>
    <xf numFmtId="3" fontId="32" fillId="0" borderId="0" xfId="14" applyNumberFormat="1" applyFont="1" applyFill="1" applyAlignment="1">
      <alignment wrapText="1"/>
    </xf>
    <xf numFmtId="0" fontId="33" fillId="0" borderId="1" xfId="14" applyFont="1" applyFill="1" applyBorder="1" applyAlignment="1">
      <alignment horizontal="center" vertical="center" wrapText="1"/>
    </xf>
    <xf numFmtId="3" fontId="32" fillId="0" borderId="0" xfId="14" applyNumberFormat="1" applyFont="1" applyFill="1"/>
    <xf numFmtId="0" fontId="32" fillId="0" borderId="0" xfId="14" applyFont="1" applyFill="1" applyAlignment="1">
      <alignment horizontal="center"/>
    </xf>
    <xf numFmtId="0" fontId="33" fillId="0" borderId="3" xfId="14" applyFont="1" applyFill="1" applyBorder="1" applyAlignment="1">
      <alignment horizontal="center" vertical="center" wrapText="1"/>
    </xf>
    <xf numFmtId="0" fontId="23" fillId="0" borderId="0" xfId="14" applyFont="1" applyFill="1" applyAlignment="1">
      <alignment vertical="center"/>
    </xf>
    <xf numFmtId="3" fontId="36" fillId="0" borderId="0" xfId="14" applyNumberFormat="1" applyFont="1" applyFill="1" applyAlignment="1">
      <alignment vertical="center"/>
    </xf>
    <xf numFmtId="0" fontId="6" fillId="0" borderId="1" xfId="13" applyFont="1" applyFill="1" applyBorder="1" applyAlignment="1">
      <alignment horizontal="center" vertical="center"/>
    </xf>
    <xf numFmtId="0" fontId="17" fillId="0" borderId="2" xfId="11" applyFont="1" applyFill="1" applyBorder="1" applyAlignment="1">
      <alignment vertical="center" wrapText="1"/>
    </xf>
    <xf numFmtId="0" fontId="25" fillId="0" borderId="0" xfId="14" applyFont="1" applyFill="1"/>
    <xf numFmtId="0" fontId="38" fillId="0" borderId="0" xfId="14" applyFont="1" applyFill="1"/>
    <xf numFmtId="0" fontId="33" fillId="0" borderId="2" xfId="14" applyFont="1" applyFill="1" applyBorder="1" applyAlignment="1">
      <alignment horizontal="center" vertical="center" wrapText="1"/>
    </xf>
    <xf numFmtId="0" fontId="37" fillId="0" borderId="0" xfId="14" applyFont="1" applyFill="1"/>
    <xf numFmtId="3" fontId="37" fillId="0" borderId="0" xfId="14" applyNumberFormat="1" applyFont="1" applyFill="1"/>
    <xf numFmtId="0" fontId="26" fillId="0" borderId="2" xfId="14" applyFont="1" applyFill="1" applyBorder="1" applyAlignment="1">
      <alignment horizontal="center" vertical="center" wrapText="1"/>
    </xf>
    <xf numFmtId="3" fontId="37" fillId="0" borderId="0" xfId="14" applyNumberFormat="1" applyFont="1" applyFill="1" applyAlignment="1">
      <alignment vertical="center"/>
    </xf>
    <xf numFmtId="0" fontId="37" fillId="0" borderId="0" xfId="14" applyFont="1" applyFill="1" applyAlignment="1">
      <alignment vertical="center"/>
    </xf>
    <xf numFmtId="0" fontId="29" fillId="0" borderId="4" xfId="14" applyFont="1" applyFill="1" applyBorder="1" applyAlignment="1">
      <alignment vertical="center"/>
    </xf>
    <xf numFmtId="165" fontId="38" fillId="0" borderId="0" xfId="14" applyNumberFormat="1" applyFont="1" applyFill="1"/>
    <xf numFmtId="0" fontId="40" fillId="0" borderId="2" xfId="11" applyFont="1" applyFill="1" applyBorder="1" applyAlignment="1">
      <alignment vertical="center" wrapText="1"/>
    </xf>
    <xf numFmtId="3" fontId="23" fillId="0" borderId="0" xfId="14" applyNumberFormat="1" applyFont="1" applyFill="1" applyAlignment="1">
      <alignment vertical="center"/>
    </xf>
    <xf numFmtId="0" fontId="41" fillId="0" borderId="0" xfId="14" applyFont="1" applyFill="1"/>
    <xf numFmtId="0" fontId="25" fillId="0" borderId="1" xfId="14" applyFont="1" applyFill="1" applyBorder="1" applyAlignment="1">
      <alignment horizontal="center" vertical="center" wrapText="1"/>
    </xf>
    <xf numFmtId="0" fontId="38" fillId="0" borderId="0" xfId="14" applyFont="1" applyFill="1" applyAlignment="1">
      <alignment vertical="center"/>
    </xf>
    <xf numFmtId="0" fontId="21" fillId="0" borderId="2" xfId="14" applyFont="1" applyFill="1" applyBorder="1" applyAlignment="1">
      <alignment horizontal="center" vertical="center" wrapText="1"/>
    </xf>
    <xf numFmtId="0" fontId="43" fillId="0" borderId="0" xfId="14" applyFont="1" applyFill="1" applyAlignment="1">
      <alignment vertical="center"/>
    </xf>
    <xf numFmtId="0" fontId="22" fillId="0" borderId="0" xfId="14" applyFont="1" applyFill="1" applyAlignment="1"/>
    <xf numFmtId="0" fontId="35" fillId="0" borderId="0" xfId="14" applyFont="1" applyFill="1" applyAlignment="1">
      <alignment horizontal="center"/>
    </xf>
    <xf numFmtId="0" fontId="44" fillId="0" borderId="0" xfId="14" applyFont="1" applyFill="1"/>
    <xf numFmtId="0" fontId="4" fillId="0" borderId="0" xfId="3" applyFont="1" applyFill="1"/>
    <xf numFmtId="0" fontId="4" fillId="0" borderId="0" xfId="3" applyFont="1"/>
    <xf numFmtId="0" fontId="2" fillId="0" borderId="0" xfId="3" applyFont="1"/>
    <xf numFmtId="0" fontId="4" fillId="0" borderId="2" xfId="3" applyFont="1" applyFill="1" applyBorder="1" applyAlignment="1">
      <alignment horizontal="center" vertical="center"/>
    </xf>
    <xf numFmtId="0" fontId="4" fillId="0" borderId="0" xfId="3" applyFont="1" applyAlignment="1"/>
    <xf numFmtId="2" fontId="4" fillId="0" borderId="0" xfId="3" applyNumberFormat="1" applyFont="1" applyAlignment="1">
      <alignment wrapText="1"/>
    </xf>
    <xf numFmtId="0" fontId="19" fillId="0" borderId="0" xfId="3" applyFont="1"/>
    <xf numFmtId="0" fontId="17" fillId="0" borderId="0" xfId="3" applyFont="1"/>
    <xf numFmtId="0" fontId="11" fillId="0" borderId="0" xfId="3" applyFont="1"/>
    <xf numFmtId="0" fontId="1" fillId="0" borderId="0" xfId="3" applyFont="1"/>
    <xf numFmtId="0" fontId="1" fillId="0" borderId="2" xfId="3" applyFont="1" applyBorder="1" applyAlignment="1">
      <alignment horizontal="center" vertical="center" wrapText="1"/>
    </xf>
    <xf numFmtId="3" fontId="1" fillId="0" borderId="2" xfId="3" applyNumberFormat="1" applyFont="1" applyBorder="1" applyAlignment="1">
      <alignment horizontal="center" vertical="center" wrapText="1"/>
    </xf>
    <xf numFmtId="0" fontId="1" fillId="0" borderId="0" xfId="3" applyFont="1" applyAlignment="1">
      <alignment horizontal="center"/>
    </xf>
    <xf numFmtId="0" fontId="4" fillId="2" borderId="2" xfId="3" applyFont="1" applyFill="1" applyBorder="1" applyAlignment="1">
      <alignment horizontal="left" vertical="center" wrapText="1"/>
    </xf>
    <xf numFmtId="0" fontId="4" fillId="0" borderId="2" xfId="3" applyFont="1" applyBorder="1" applyAlignment="1">
      <alignment horizontal="left" vertical="center" wrapText="1"/>
    </xf>
    <xf numFmtId="0" fontId="4" fillId="0" borderId="2" xfId="3" applyFont="1" applyBorder="1" applyAlignment="1">
      <alignment vertical="center" wrapText="1"/>
    </xf>
    <xf numFmtId="3" fontId="4" fillId="2" borderId="2" xfId="3" applyNumberFormat="1" applyFont="1" applyFill="1" applyBorder="1" applyAlignment="1">
      <alignment horizontal="center" vertical="center" wrapText="1"/>
    </xf>
    <xf numFmtId="3" fontId="4" fillId="0" borderId="0" xfId="3" applyNumberFormat="1" applyFont="1"/>
    <xf numFmtId="3" fontId="19" fillId="0" borderId="0" xfId="3" applyNumberFormat="1" applyFont="1"/>
    <xf numFmtId="3" fontId="1" fillId="0" borderId="0" xfId="3" applyNumberFormat="1" applyFont="1"/>
    <xf numFmtId="3" fontId="12" fillId="0" borderId="0" xfId="3" applyNumberFormat="1" applyFont="1"/>
    <xf numFmtId="3" fontId="4" fillId="0" borderId="2" xfId="3" applyNumberFormat="1" applyFont="1" applyBorder="1" applyAlignment="1">
      <alignment horizontal="center" vertical="center" wrapText="1"/>
    </xf>
    <xf numFmtId="0" fontId="23" fillId="0" borderId="2" xfId="14" applyFont="1" applyFill="1" applyBorder="1" applyAlignment="1">
      <alignment wrapText="1"/>
    </xf>
    <xf numFmtId="0" fontId="23" fillId="0" borderId="0" xfId="14" applyFont="1" applyFill="1" applyBorder="1" applyAlignment="1">
      <alignment horizontal="center" vertical="center"/>
    </xf>
    <xf numFmtId="0" fontId="32" fillId="0" borderId="0" xfId="14" applyFont="1" applyFill="1" applyAlignment="1">
      <alignment horizontal="center" vertical="center" wrapText="1"/>
    </xf>
    <xf numFmtId="0" fontId="32" fillId="0" borderId="0" xfId="14" applyFont="1" applyFill="1" applyAlignment="1">
      <alignment horizontal="center" vertical="center"/>
    </xf>
    <xf numFmtId="0" fontId="24" fillId="0" borderId="0" xfId="14" applyFont="1" applyFill="1" applyBorder="1" applyAlignment="1">
      <alignment horizontal="right"/>
    </xf>
    <xf numFmtId="3" fontId="19" fillId="0" borderId="2" xfId="3" applyNumberFormat="1" applyFont="1" applyBorder="1" applyAlignment="1">
      <alignment horizontal="center" vertical="center" wrapText="1"/>
    </xf>
    <xf numFmtId="0" fontId="40" fillId="0" borderId="1" xfId="11" applyFont="1" applyFill="1" applyBorder="1" applyAlignment="1">
      <alignment vertical="center" wrapText="1"/>
    </xf>
    <xf numFmtId="0" fontId="39" fillId="0" borderId="5" xfId="14" applyFont="1" applyFill="1" applyBorder="1" applyAlignment="1">
      <alignment horizontal="center" vertical="center" wrapText="1"/>
    </xf>
    <xf numFmtId="3" fontId="4" fillId="0" borderId="2" xfId="5" applyNumberFormat="1" applyFont="1" applyFill="1" applyBorder="1" applyAlignment="1">
      <alignment horizontal="center" vertical="center"/>
    </xf>
    <xf numFmtId="164" fontId="4" fillId="0" borderId="2" xfId="5" applyNumberFormat="1" applyFont="1" applyFill="1" applyBorder="1" applyAlignment="1">
      <alignment horizontal="center" vertical="center"/>
    </xf>
    <xf numFmtId="0" fontId="5" fillId="0" borderId="2" xfId="13" applyFont="1" applyFill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2" fontId="4" fillId="0" borderId="2" xfId="3" applyNumberFormat="1" applyFont="1" applyBorder="1" applyAlignment="1">
      <alignment horizontal="center" vertical="center" wrapText="1"/>
    </xf>
    <xf numFmtId="0" fontId="1" fillId="0" borderId="2" xfId="3" applyFont="1" applyFill="1" applyBorder="1" applyAlignment="1">
      <alignment horizontal="center"/>
    </xf>
    <xf numFmtId="2" fontId="1" fillId="0" borderId="2" xfId="3" applyNumberFormat="1" applyFont="1" applyBorder="1" applyAlignment="1">
      <alignment horizontal="center" vertical="center" wrapText="1"/>
    </xf>
    <xf numFmtId="3" fontId="4" fillId="0" borderId="2" xfId="3" applyNumberFormat="1" applyFont="1" applyFill="1" applyBorder="1" applyAlignment="1">
      <alignment horizontal="center" vertical="center" wrapText="1"/>
    </xf>
    <xf numFmtId="3" fontId="19" fillId="0" borderId="4" xfId="3" applyNumberFormat="1" applyFont="1" applyFill="1" applyBorder="1" applyAlignment="1">
      <alignment horizontal="center" vertical="center" wrapText="1"/>
    </xf>
    <xf numFmtId="3" fontId="4" fillId="0" borderId="6" xfId="3" applyNumberFormat="1" applyFont="1" applyFill="1" applyBorder="1" applyAlignment="1">
      <alignment horizontal="center" vertical="center" wrapText="1"/>
    </xf>
    <xf numFmtId="0" fontId="1" fillId="0" borderId="0" xfId="3" applyFont="1" applyFill="1"/>
    <xf numFmtId="3" fontId="19" fillId="0" borderId="4" xfId="3" applyNumberFormat="1" applyFont="1" applyBorder="1" applyAlignment="1">
      <alignment horizontal="center" vertical="center" wrapText="1"/>
    </xf>
    <xf numFmtId="3" fontId="4" fillId="0" borderId="6" xfId="3" applyNumberFormat="1" applyFont="1" applyBorder="1" applyAlignment="1">
      <alignment horizontal="center" vertical="center" wrapText="1"/>
    </xf>
    <xf numFmtId="0" fontId="17" fillId="0" borderId="0" xfId="3" applyFont="1" applyFill="1"/>
    <xf numFmtId="0" fontId="1" fillId="0" borderId="0" xfId="3" applyFont="1" applyAlignment="1">
      <alignment horizontal="center" vertical="center"/>
    </xf>
    <xf numFmtId="2" fontId="1" fillId="0" borderId="0" xfId="3" applyNumberFormat="1" applyFont="1" applyAlignment="1">
      <alignment wrapText="1"/>
    </xf>
    <xf numFmtId="2" fontId="4" fillId="0" borderId="2" xfId="3" applyNumberFormat="1" applyFont="1" applyFill="1" applyBorder="1" applyAlignment="1">
      <alignment horizontal="left" vertical="center" wrapText="1"/>
    </xf>
    <xf numFmtId="0" fontId="4" fillId="0" borderId="0" xfId="3" applyFont="1" applyAlignment="1">
      <alignment horizontal="center" vertical="center"/>
    </xf>
    <xf numFmtId="0" fontId="2" fillId="0" borderId="0" xfId="3" applyFont="1" applyAlignment="1">
      <alignment vertical="center"/>
    </xf>
    <xf numFmtId="0" fontId="1" fillId="0" borderId="0" xfId="3" applyFont="1" applyAlignment="1">
      <alignment wrapText="1"/>
    </xf>
    <xf numFmtId="0" fontId="4" fillId="0" borderId="2" xfId="3" applyFont="1" applyFill="1" applyBorder="1" applyAlignment="1">
      <alignment vertical="center" wrapText="1"/>
    </xf>
    <xf numFmtId="49" fontId="4" fillId="0" borderId="2" xfId="3" applyNumberFormat="1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left" wrapText="1"/>
    </xf>
    <xf numFmtId="0" fontId="4" fillId="0" borderId="2" xfId="3" applyFont="1" applyBorder="1" applyAlignment="1">
      <alignment horizontal="left" wrapText="1"/>
    </xf>
    <xf numFmtId="0" fontId="4" fillId="0" borderId="2" xfId="3" applyFont="1" applyFill="1" applyBorder="1" applyAlignment="1">
      <alignment horizontal="left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0" xfId="3" applyFont="1" applyAlignment="1">
      <alignment wrapText="1"/>
    </xf>
    <xf numFmtId="0" fontId="45" fillId="0" borderId="0" xfId="7" applyFont="1" applyAlignment="1"/>
    <xf numFmtId="0" fontId="1" fillId="0" borderId="0" xfId="7" applyFont="1"/>
    <xf numFmtId="0" fontId="4" fillId="0" borderId="2" xfId="7" applyFont="1" applyFill="1" applyBorder="1" applyAlignment="1">
      <alignment horizontal="center" vertical="center"/>
    </xf>
    <xf numFmtId="0" fontId="4" fillId="0" borderId="2" xfId="7" applyFont="1" applyFill="1" applyBorder="1" applyAlignment="1">
      <alignment horizontal="center" vertical="center" wrapText="1"/>
    </xf>
    <xf numFmtId="0" fontId="5" fillId="0" borderId="5" xfId="7" applyFont="1" applyFill="1" applyBorder="1" applyAlignment="1">
      <alignment horizontal="left" vertical="center" wrapText="1"/>
    </xf>
    <xf numFmtId="165" fontId="4" fillId="0" borderId="0" xfId="7" applyNumberFormat="1" applyFont="1"/>
    <xf numFmtId="0" fontId="5" fillId="0" borderId="2" xfId="7" applyFont="1" applyBorder="1" applyAlignment="1">
      <alignment vertical="center" wrapText="1"/>
    </xf>
    <xf numFmtId="0" fontId="47" fillId="0" borderId="8" xfId="7" applyFont="1" applyBorder="1" applyAlignment="1">
      <alignment vertical="center" wrapText="1"/>
    </xf>
    <xf numFmtId="0" fontId="5" fillId="0" borderId="2" xfId="7" applyFont="1" applyFill="1" applyBorder="1" applyAlignment="1">
      <alignment vertical="center" wrapText="1"/>
    </xf>
    <xf numFmtId="0" fontId="5" fillId="0" borderId="1" xfId="7" applyFont="1" applyFill="1" applyBorder="1" applyAlignment="1">
      <alignment vertical="center" wrapText="1"/>
    </xf>
    <xf numFmtId="0" fontId="5" fillId="2" borderId="1" xfId="7" applyFont="1" applyFill="1" applyBorder="1" applyAlignment="1">
      <alignment vertical="center" wrapText="1"/>
    </xf>
    <xf numFmtId="0" fontId="5" fillId="0" borderId="7" xfId="7" applyFont="1" applyBorder="1" applyAlignment="1">
      <alignment vertical="center" wrapText="1"/>
    </xf>
    <xf numFmtId="0" fontId="5" fillId="0" borderId="2" xfId="7" applyFont="1" applyFill="1" applyBorder="1" applyAlignment="1">
      <alignment horizontal="left" vertical="center" wrapText="1"/>
    </xf>
    <xf numFmtId="0" fontId="5" fillId="0" borderId="2" xfId="6" applyFont="1" applyFill="1" applyBorder="1" applyAlignment="1">
      <alignment horizontal="left" vertical="center" wrapText="1"/>
    </xf>
    <xf numFmtId="0" fontId="1" fillId="0" borderId="0" xfId="7" applyFont="1" applyBorder="1"/>
    <xf numFmtId="0" fontId="1" fillId="0" borderId="0" xfId="7" applyFont="1" applyFill="1"/>
    <xf numFmtId="1" fontId="8" fillId="0" borderId="0" xfId="10" applyNumberFormat="1" applyFont="1" applyFill="1" applyProtection="1">
      <protection locked="0"/>
    </xf>
    <xf numFmtId="1" fontId="9" fillId="0" borderId="0" xfId="10" applyNumberFormat="1" applyFont="1" applyFill="1" applyAlignment="1" applyProtection="1">
      <protection locked="0"/>
    </xf>
    <xf numFmtId="1" fontId="10" fillId="0" borderId="0" xfId="10" applyNumberFormat="1" applyFont="1" applyFill="1" applyAlignment="1" applyProtection="1">
      <protection locked="0"/>
    </xf>
    <xf numFmtId="1" fontId="12" fillId="0" borderId="0" xfId="10" applyNumberFormat="1" applyFont="1" applyFill="1" applyAlignment="1" applyProtection="1">
      <alignment horizontal="right"/>
      <protection locked="0"/>
    </xf>
    <xf numFmtId="1" fontId="1" fillId="0" borderId="0" xfId="10" applyNumberFormat="1" applyFont="1" applyFill="1" applyProtection="1">
      <protection locked="0"/>
    </xf>
    <xf numFmtId="1" fontId="1" fillId="0" borderId="0" xfId="10" applyNumberFormat="1" applyFont="1" applyFill="1" applyAlignment="1" applyProtection="1">
      <protection locked="0"/>
    </xf>
    <xf numFmtId="1" fontId="5" fillId="0" borderId="0" xfId="10" applyNumberFormat="1" applyFont="1" applyFill="1" applyProtection="1">
      <protection locked="0"/>
    </xf>
    <xf numFmtId="1" fontId="9" fillId="0" borderId="9" xfId="10" applyNumberFormat="1" applyFont="1" applyFill="1" applyBorder="1" applyAlignment="1" applyProtection="1">
      <protection locked="0"/>
    </xf>
    <xf numFmtId="1" fontId="3" fillId="0" borderId="9" xfId="10" applyNumberFormat="1" applyFont="1" applyFill="1" applyBorder="1" applyAlignment="1" applyProtection="1">
      <protection locked="0"/>
    </xf>
    <xf numFmtId="165" fontId="11" fillId="0" borderId="0" xfId="10" applyNumberFormat="1" applyFont="1" applyFill="1" applyBorder="1" applyAlignment="1" applyProtection="1">
      <alignment horizontal="center"/>
      <protection locked="0"/>
    </xf>
    <xf numFmtId="1" fontId="11" fillId="0" borderId="0" xfId="10" applyNumberFormat="1" applyFont="1" applyFill="1" applyBorder="1" applyAlignment="1" applyProtection="1">
      <alignment horizontal="center"/>
      <protection locked="0"/>
    </xf>
    <xf numFmtId="1" fontId="1" fillId="0" borderId="0" xfId="10" applyNumberFormat="1" applyFont="1" applyFill="1" applyBorder="1" applyProtection="1">
      <protection locked="0"/>
    </xf>
    <xf numFmtId="1" fontId="51" fillId="0" borderId="2" xfId="10" applyNumberFormat="1" applyFont="1" applyFill="1" applyBorder="1" applyAlignment="1" applyProtection="1">
      <alignment horizontal="center" vertical="center" wrapText="1"/>
    </xf>
    <xf numFmtId="1" fontId="52" fillId="0" borderId="0" xfId="10" applyNumberFormat="1" applyFont="1" applyFill="1" applyProtection="1">
      <protection locked="0"/>
    </xf>
    <xf numFmtId="1" fontId="1" fillId="0" borderId="2" xfId="10" applyNumberFormat="1" applyFont="1" applyFill="1" applyBorder="1" applyAlignment="1" applyProtection="1">
      <alignment horizontal="center"/>
    </xf>
    <xf numFmtId="1" fontId="2" fillId="0" borderId="2" xfId="10" applyNumberFormat="1" applyFont="1" applyFill="1" applyBorder="1" applyAlignment="1" applyProtection="1">
      <alignment horizontal="center" vertical="center"/>
      <protection locked="0"/>
    </xf>
    <xf numFmtId="3" fontId="53" fillId="0" borderId="2" xfId="10" applyNumberFormat="1" applyFont="1" applyFill="1" applyBorder="1" applyAlignment="1" applyProtection="1">
      <alignment horizontal="center" vertical="center"/>
      <protection locked="0"/>
    </xf>
    <xf numFmtId="164" fontId="53" fillId="0" borderId="2" xfId="10" applyNumberFormat="1" applyFont="1" applyFill="1" applyBorder="1" applyAlignment="1" applyProtection="1">
      <alignment horizontal="center" vertical="center"/>
      <protection locked="0"/>
    </xf>
    <xf numFmtId="165" fontId="53" fillId="0" borderId="2" xfId="10" applyNumberFormat="1" applyFont="1" applyFill="1" applyBorder="1" applyAlignment="1" applyProtection="1">
      <alignment horizontal="center" vertical="center"/>
      <protection locked="0"/>
    </xf>
    <xf numFmtId="1" fontId="53" fillId="0" borderId="2" xfId="10" applyNumberFormat="1" applyFont="1" applyFill="1" applyBorder="1" applyAlignment="1" applyProtection="1">
      <alignment horizontal="center" vertical="center"/>
      <protection locked="0"/>
    </xf>
    <xf numFmtId="3" fontId="53" fillId="0" borderId="2" xfId="10" applyNumberFormat="1" applyFont="1" applyFill="1" applyBorder="1" applyAlignment="1" applyProtection="1">
      <alignment horizontal="center" vertical="center" wrapText="1"/>
    </xf>
    <xf numFmtId="165" fontId="53" fillId="0" borderId="2" xfId="10" applyNumberFormat="1" applyFont="1" applyFill="1" applyBorder="1" applyAlignment="1" applyProtection="1">
      <alignment horizontal="center" vertical="center" wrapText="1"/>
    </xf>
    <xf numFmtId="3" fontId="53" fillId="0" borderId="2" xfId="10" applyNumberFormat="1" applyFont="1" applyFill="1" applyBorder="1" applyAlignment="1" applyProtection="1">
      <alignment horizontal="center" vertical="center" wrapText="1"/>
      <protection locked="0"/>
    </xf>
    <xf numFmtId="165" fontId="53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11" fillId="0" borderId="2" xfId="10" applyNumberFormat="1" applyFont="1" applyFill="1" applyBorder="1" applyAlignment="1" applyProtection="1">
      <alignment horizontal="center" vertical="center"/>
      <protection locked="0"/>
    </xf>
    <xf numFmtId="1" fontId="53" fillId="0" borderId="2" xfId="12" applyNumberFormat="1" applyFont="1" applyFill="1" applyBorder="1" applyAlignment="1">
      <alignment horizontal="center" vertical="center" wrapText="1"/>
    </xf>
    <xf numFmtId="1" fontId="4" fillId="0" borderId="0" xfId="10" applyNumberFormat="1" applyFont="1" applyFill="1" applyAlignment="1" applyProtection="1">
      <alignment vertical="center"/>
      <protection locked="0"/>
    </xf>
    <xf numFmtId="1" fontId="4" fillId="0" borderId="2" xfId="10" applyNumberFormat="1" applyFont="1" applyFill="1" applyBorder="1" applyAlignment="1" applyProtection="1">
      <alignment vertical="center"/>
      <protection locked="0"/>
    </xf>
    <xf numFmtId="1" fontId="1" fillId="0" borderId="0" xfId="10" applyNumberFormat="1" applyFont="1" applyFill="1" applyAlignment="1" applyProtection="1">
      <alignment vertical="center"/>
      <protection locked="0"/>
    </xf>
    <xf numFmtId="1" fontId="1" fillId="0" borderId="0" xfId="10" applyNumberFormat="1" applyFont="1" applyFill="1" applyBorder="1" applyAlignment="1" applyProtection="1">
      <alignment vertical="center"/>
      <protection locked="0"/>
    </xf>
    <xf numFmtId="0" fontId="2" fillId="0" borderId="2" xfId="3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/>
    </xf>
    <xf numFmtId="3" fontId="4" fillId="0" borderId="0" xfId="3" applyNumberFormat="1" applyFont="1" applyAlignment="1">
      <alignment horizontal="center" vertical="center" wrapText="1"/>
    </xf>
    <xf numFmtId="0" fontId="34" fillId="0" borderId="0" xfId="14" applyFont="1" applyFill="1" applyAlignment="1"/>
    <xf numFmtId="0" fontId="39" fillId="0" borderId="0" xfId="14" applyFont="1" applyFill="1" applyAlignment="1"/>
    <xf numFmtId="0" fontId="24" fillId="0" borderId="0" xfId="14" applyFont="1" applyFill="1" applyBorder="1" applyAlignment="1">
      <alignment horizontal="right" vertical="center"/>
    </xf>
    <xf numFmtId="1" fontId="31" fillId="0" borderId="2" xfId="1" applyNumberFormat="1" applyFont="1" applyFill="1" applyBorder="1" applyAlignment="1">
      <alignment horizontal="center" vertical="center" wrapText="1"/>
    </xf>
    <xf numFmtId="0" fontId="56" fillId="0" borderId="2" xfId="14" applyFont="1" applyFill="1" applyBorder="1" applyAlignment="1">
      <alignment horizontal="center" vertical="center" wrapText="1"/>
    </xf>
    <xf numFmtId="3" fontId="28" fillId="0" borderId="0" xfId="14" applyNumberFormat="1" applyFont="1" applyFill="1" applyAlignment="1">
      <alignment vertical="center"/>
    </xf>
    <xf numFmtId="0" fontId="56" fillId="0" borderId="2" xfId="14" applyFont="1" applyFill="1" applyBorder="1" applyAlignment="1">
      <alignment horizontal="left" vertical="center" wrapText="1"/>
    </xf>
    <xf numFmtId="0" fontId="29" fillId="0" borderId="5" xfId="14" applyFont="1" applyFill="1" applyBorder="1" applyAlignment="1">
      <alignment horizontal="left" vertical="center"/>
    </xf>
    <xf numFmtId="0" fontId="28" fillId="0" borderId="1" xfId="14" applyFont="1" applyFill="1" applyBorder="1" applyAlignment="1">
      <alignment horizontal="left" vertical="center" wrapText="1"/>
    </xf>
    <xf numFmtId="3" fontId="32" fillId="0" borderId="0" xfId="14" applyNumberFormat="1" applyFont="1" applyFill="1" applyAlignment="1">
      <alignment horizontal="center" vertical="center" wrapText="1"/>
    </xf>
    <xf numFmtId="0" fontId="33" fillId="0" borderId="5" xfId="14" applyFont="1" applyFill="1" applyBorder="1" applyAlignment="1">
      <alignment horizontal="center" vertical="center"/>
    </xf>
    <xf numFmtId="164" fontId="4" fillId="0" borderId="0" xfId="3" applyNumberFormat="1" applyFont="1" applyAlignment="1">
      <alignment horizontal="center" vertical="center"/>
    </xf>
    <xf numFmtId="3" fontId="19" fillId="0" borderId="2" xfId="3" applyNumberFormat="1" applyFont="1" applyFill="1" applyBorder="1" applyAlignment="1">
      <alignment horizontal="center" vertical="center" wrapText="1"/>
    </xf>
    <xf numFmtId="0" fontId="2" fillId="0" borderId="0" xfId="3" applyNumberFormat="1" applyFont="1" applyBorder="1" applyAlignment="1">
      <alignment horizontal="center" vertical="center" wrapText="1"/>
    </xf>
    <xf numFmtId="164" fontId="4" fillId="0" borderId="0" xfId="3" applyNumberFormat="1" applyFont="1" applyBorder="1" applyAlignment="1">
      <alignment horizontal="center" vertical="center" wrapText="1"/>
    </xf>
    <xf numFmtId="164" fontId="4" fillId="0" borderId="0" xfId="3" applyNumberFormat="1" applyFont="1" applyBorder="1" applyAlignment="1">
      <alignment horizontal="center" vertical="center"/>
    </xf>
    <xf numFmtId="1" fontId="52" fillId="0" borderId="2" xfId="10" applyNumberFormat="1" applyFont="1" applyFill="1" applyBorder="1" applyAlignment="1" applyProtection="1">
      <alignment horizontal="center" vertical="center" wrapText="1"/>
    </xf>
    <xf numFmtId="1" fontId="11" fillId="0" borderId="0" xfId="10" applyNumberFormat="1" applyFont="1" applyFill="1" applyAlignment="1" applyProtection="1">
      <alignment horizontal="center"/>
      <protection locked="0"/>
    </xf>
    <xf numFmtId="0" fontId="46" fillId="0" borderId="2" xfId="7" applyFont="1" applyBorder="1" applyAlignment="1">
      <alignment horizontal="left" vertical="center" wrapText="1" indent="2"/>
    </xf>
    <xf numFmtId="0" fontId="5" fillId="0" borderId="2" xfId="7" applyFont="1" applyFill="1" applyBorder="1" applyAlignment="1">
      <alignment horizontal="left" vertical="center" wrapText="1" indent="1"/>
    </xf>
    <xf numFmtId="0" fontId="5" fillId="0" borderId="2" xfId="2" applyFont="1" applyFill="1" applyBorder="1" applyAlignment="1">
      <alignment vertical="center" wrapText="1"/>
    </xf>
    <xf numFmtId="165" fontId="1" fillId="0" borderId="0" xfId="10" applyNumberFormat="1" applyFont="1" applyFill="1" applyBorder="1" applyProtection="1">
      <protection locked="0"/>
    </xf>
    <xf numFmtId="1" fontId="11" fillId="0" borderId="0" xfId="10" applyNumberFormat="1" applyFont="1" applyFill="1" applyBorder="1" applyProtection="1">
      <protection locked="0"/>
    </xf>
    <xf numFmtId="3" fontId="11" fillId="0" borderId="0" xfId="10" applyNumberFormat="1" applyFont="1" applyFill="1" applyBorder="1" applyProtection="1">
      <protection locked="0"/>
    </xf>
    <xf numFmtId="3" fontId="1" fillId="0" borderId="0" xfId="10" applyNumberFormat="1" applyFont="1" applyFill="1" applyBorder="1" applyProtection="1">
      <protection locked="0"/>
    </xf>
    <xf numFmtId="165" fontId="4" fillId="0" borderId="0" xfId="7" applyNumberFormat="1" applyFont="1" applyFill="1"/>
    <xf numFmtId="0" fontId="6" fillId="0" borderId="8" xfId="7" applyFont="1" applyFill="1" applyBorder="1" applyAlignment="1">
      <alignment vertical="center" wrapText="1"/>
    </xf>
    <xf numFmtId="1" fontId="63" fillId="0" borderId="0" xfId="7" applyNumberFormat="1" applyFont="1"/>
    <xf numFmtId="0" fontId="4" fillId="0" borderId="2" xfId="3" applyFont="1" applyBorder="1" applyAlignment="1">
      <alignment horizontal="left" vertical="top" wrapText="1"/>
    </xf>
    <xf numFmtId="0" fontId="4" fillId="0" borderId="0" xfId="3" applyFont="1" applyAlignment="1">
      <alignment vertical="center"/>
    </xf>
    <xf numFmtId="3" fontId="4" fillId="0" borderId="0" xfId="3" applyNumberFormat="1" applyFont="1" applyAlignment="1">
      <alignment vertical="center"/>
    </xf>
    <xf numFmtId="0" fontId="3" fillId="0" borderId="0" xfId="3" applyFont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0" fontId="1" fillId="0" borderId="10" xfId="3" applyFont="1" applyFill="1" applyBorder="1" applyAlignment="1">
      <alignment horizontal="center"/>
    </xf>
    <xf numFmtId="2" fontId="1" fillId="0" borderId="10" xfId="3" applyNumberFormat="1" applyFont="1" applyBorder="1" applyAlignment="1">
      <alignment horizontal="center" vertical="center" wrapText="1"/>
    </xf>
    <xf numFmtId="0" fontId="1" fillId="0" borderId="10" xfId="3" applyFont="1" applyBorder="1" applyAlignment="1">
      <alignment horizontal="center" vertical="center" wrapText="1"/>
    </xf>
    <xf numFmtId="0" fontId="4" fillId="0" borderId="2" xfId="3" applyFont="1" applyFill="1" applyBorder="1" applyAlignment="1">
      <alignment horizontal="left" vertical="center"/>
    </xf>
    <xf numFmtId="0" fontId="4" fillId="0" borderId="0" xfId="3" applyFont="1" applyAlignment="1">
      <alignment horizontal="left" vertical="center"/>
    </xf>
    <xf numFmtId="1" fontId="38" fillId="0" borderId="2" xfId="1" applyNumberFormat="1" applyFont="1" applyFill="1" applyBorder="1" applyAlignment="1">
      <alignment horizontal="center" vertical="center" wrapText="1"/>
    </xf>
    <xf numFmtId="2" fontId="4" fillId="0" borderId="2" xfId="3" applyNumberFormat="1" applyFont="1" applyFill="1" applyBorder="1" applyAlignment="1">
      <alignment horizontal="center" vertical="center" wrapText="1"/>
    </xf>
    <xf numFmtId="0" fontId="2" fillId="0" borderId="0" xfId="3" applyFont="1" applyFill="1"/>
    <xf numFmtId="3" fontId="4" fillId="0" borderId="0" xfId="3" applyNumberFormat="1" applyFont="1" applyFill="1"/>
    <xf numFmtId="0" fontId="4" fillId="0" borderId="0" xfId="3" applyFont="1" applyFill="1" applyAlignment="1"/>
    <xf numFmtId="2" fontId="4" fillId="0" borderId="2" xfId="3" applyNumberFormat="1" applyFont="1" applyFill="1" applyBorder="1" applyAlignment="1">
      <alignment horizontal="left" wrapText="1"/>
    </xf>
    <xf numFmtId="3" fontId="4" fillId="0" borderId="2" xfId="3" applyNumberFormat="1" applyFont="1" applyFill="1" applyBorder="1" applyAlignment="1">
      <alignment horizontal="center" vertical="center"/>
    </xf>
    <xf numFmtId="2" fontId="4" fillId="0" borderId="2" xfId="3" applyNumberFormat="1" applyFont="1" applyFill="1" applyBorder="1" applyAlignment="1">
      <alignment vertical="center" wrapText="1"/>
    </xf>
    <xf numFmtId="2" fontId="4" fillId="0" borderId="2" xfId="3" applyNumberFormat="1" applyFont="1" applyFill="1" applyBorder="1" applyAlignment="1">
      <alignment wrapText="1"/>
    </xf>
    <xf numFmtId="2" fontId="4" fillId="0" borderId="0" xfId="3" applyNumberFormat="1" applyFont="1" applyFill="1" applyAlignment="1">
      <alignment wrapText="1"/>
    </xf>
    <xf numFmtId="3" fontId="33" fillId="0" borderId="1" xfId="14" applyNumberFormat="1" applyFont="1" applyFill="1" applyBorder="1" applyAlignment="1">
      <alignment horizontal="center" vertical="center"/>
    </xf>
    <xf numFmtId="0" fontId="29" fillId="0" borderId="11" xfId="14" applyFont="1" applyFill="1" applyBorder="1" applyAlignment="1">
      <alignment vertical="center" wrapText="1"/>
    </xf>
    <xf numFmtId="3" fontId="33" fillId="0" borderId="5" xfId="14" applyNumberFormat="1" applyFont="1" applyFill="1" applyBorder="1" applyAlignment="1">
      <alignment horizontal="center" vertical="center"/>
    </xf>
    <xf numFmtId="3" fontId="33" fillId="0" borderId="12" xfId="14" applyNumberFormat="1" applyFont="1" applyFill="1" applyBorder="1" applyAlignment="1">
      <alignment horizontal="center" vertical="center"/>
    </xf>
    <xf numFmtId="164" fontId="4" fillId="0" borderId="2" xfId="3" applyNumberFormat="1" applyFont="1" applyFill="1" applyBorder="1" applyAlignment="1">
      <alignment horizontal="center" vertical="center" wrapText="1"/>
    </xf>
    <xf numFmtId="164" fontId="4" fillId="0" borderId="2" xfId="3" applyNumberFormat="1" applyFont="1" applyFill="1" applyBorder="1" applyAlignment="1">
      <alignment horizontal="center" vertical="center"/>
    </xf>
    <xf numFmtId="3" fontId="26" fillId="0" borderId="3" xfId="14" applyNumberFormat="1" applyFont="1" applyFill="1" applyBorder="1" applyAlignment="1">
      <alignment horizontal="center" vertical="center"/>
    </xf>
    <xf numFmtId="3" fontId="30" fillId="0" borderId="2" xfId="1" applyNumberFormat="1" applyFont="1" applyFill="1" applyBorder="1" applyAlignment="1">
      <alignment horizontal="center" vertical="center" wrapText="1"/>
    </xf>
    <xf numFmtId="3" fontId="37" fillId="0" borderId="2" xfId="14" applyNumberFormat="1" applyFont="1" applyFill="1" applyBorder="1" applyAlignment="1">
      <alignment horizontal="center" vertical="center" wrapText="1"/>
    </xf>
    <xf numFmtId="3" fontId="38" fillId="0" borderId="2" xfId="14" applyNumberFormat="1" applyFont="1" applyFill="1" applyBorder="1" applyAlignment="1">
      <alignment horizontal="center" vertical="center"/>
    </xf>
    <xf numFmtId="3" fontId="26" fillId="0" borderId="2" xfId="1" applyNumberFormat="1" applyFont="1" applyFill="1" applyBorder="1" applyAlignment="1">
      <alignment horizontal="center" vertical="center" wrapText="1"/>
    </xf>
    <xf numFmtId="3" fontId="21" fillId="0" borderId="2" xfId="14" applyNumberFormat="1" applyFont="1" applyFill="1" applyBorder="1" applyAlignment="1">
      <alignment horizontal="center" vertical="center"/>
    </xf>
    <xf numFmtId="166" fontId="4" fillId="0" borderId="2" xfId="1" applyNumberFormat="1" applyFont="1" applyFill="1" applyBorder="1" applyAlignment="1">
      <alignment horizontal="center" vertical="center"/>
    </xf>
    <xf numFmtId="3" fontId="26" fillId="0" borderId="13" xfId="1" applyNumberFormat="1" applyFont="1" applyFill="1" applyBorder="1" applyAlignment="1">
      <alignment horizontal="center" vertical="center" wrapText="1"/>
    </xf>
    <xf numFmtId="166" fontId="4" fillId="0" borderId="13" xfId="1" applyNumberFormat="1" applyFont="1" applyFill="1" applyBorder="1" applyAlignment="1">
      <alignment horizontal="center" vertical="center"/>
    </xf>
    <xf numFmtId="3" fontId="33" fillId="0" borderId="2" xfId="14" applyNumberFormat="1" applyFont="1" applyFill="1" applyBorder="1" applyAlignment="1">
      <alignment horizontal="center" vertical="center"/>
    </xf>
    <xf numFmtId="3" fontId="37" fillId="0" borderId="1" xfId="14" applyNumberFormat="1" applyFont="1" applyFill="1" applyBorder="1" applyAlignment="1">
      <alignment horizontal="center" vertical="center" wrapText="1"/>
    </xf>
    <xf numFmtId="3" fontId="38" fillId="0" borderId="14" xfId="14" applyNumberFormat="1" applyFont="1" applyFill="1" applyBorder="1" applyAlignment="1">
      <alignment horizontal="center" vertical="center"/>
    </xf>
    <xf numFmtId="3" fontId="37" fillId="0" borderId="13" xfId="14" applyNumberFormat="1" applyFont="1" applyFill="1" applyBorder="1" applyAlignment="1">
      <alignment horizontal="center" vertical="center" wrapText="1"/>
    </xf>
    <xf numFmtId="3" fontId="55" fillId="0" borderId="2" xfId="10" applyNumberFormat="1" applyFont="1" applyFill="1" applyBorder="1" applyAlignment="1" applyProtection="1">
      <alignment horizontal="center" vertical="center"/>
      <protection locked="0"/>
    </xf>
    <xf numFmtId="3" fontId="55" fillId="0" borderId="2" xfId="3" applyNumberFormat="1" applyFont="1" applyFill="1" applyBorder="1" applyAlignment="1">
      <alignment horizontal="center" vertical="center"/>
    </xf>
    <xf numFmtId="1" fontId="55" fillId="0" borderId="2" xfId="10" applyNumberFormat="1" applyFont="1" applyFill="1" applyBorder="1" applyAlignment="1" applyProtection="1">
      <alignment horizontal="center" vertical="center"/>
      <protection locked="0"/>
    </xf>
    <xf numFmtId="3" fontId="55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55" fillId="0" borderId="2" xfId="12" applyNumberFormat="1" applyFont="1" applyFill="1" applyBorder="1" applyAlignment="1">
      <alignment horizontal="center" vertical="center" wrapText="1"/>
    </xf>
    <xf numFmtId="1" fontId="55" fillId="0" borderId="2" xfId="12" applyNumberFormat="1" applyFont="1" applyFill="1" applyBorder="1" applyAlignment="1">
      <alignment horizontal="center" vertical="center" wrapText="1"/>
    </xf>
    <xf numFmtId="3" fontId="5" fillId="0" borderId="5" xfId="7" applyNumberFormat="1" applyFont="1" applyFill="1" applyBorder="1" applyAlignment="1">
      <alignment horizontal="center" vertical="center" wrapText="1"/>
    </xf>
    <xf numFmtId="164" fontId="5" fillId="0" borderId="15" xfId="7" applyNumberFormat="1" applyFont="1" applyFill="1" applyBorder="1" applyAlignment="1">
      <alignment horizontal="center" vertical="center"/>
    </xf>
    <xf numFmtId="3" fontId="5" fillId="0" borderId="15" xfId="7" applyNumberFormat="1" applyFont="1" applyFill="1" applyBorder="1" applyAlignment="1">
      <alignment horizontal="center" vertical="center"/>
    </xf>
    <xf numFmtId="3" fontId="5" fillId="0" borderId="15" xfId="7" applyNumberFormat="1" applyFont="1" applyFill="1" applyBorder="1" applyAlignment="1">
      <alignment horizontal="center" vertical="center" wrapText="1"/>
    </xf>
    <xf numFmtId="3" fontId="5" fillId="0" borderId="2" xfId="7" applyNumberFormat="1" applyFont="1" applyFill="1" applyBorder="1" applyAlignment="1">
      <alignment horizontal="center" vertical="center" wrapText="1"/>
    </xf>
    <xf numFmtId="3" fontId="5" fillId="0" borderId="2" xfId="9" applyNumberFormat="1" applyFont="1" applyFill="1" applyBorder="1" applyAlignment="1">
      <alignment horizontal="center" vertical="center" wrapText="1"/>
    </xf>
    <xf numFmtId="164" fontId="5" fillId="0" borderId="2" xfId="7" applyNumberFormat="1" applyFont="1" applyFill="1" applyBorder="1" applyAlignment="1">
      <alignment horizontal="center" vertical="center"/>
    </xf>
    <xf numFmtId="3" fontId="5" fillId="0" borderId="2" xfId="7" applyNumberFormat="1" applyFont="1" applyFill="1" applyBorder="1" applyAlignment="1">
      <alignment horizontal="center" vertical="center"/>
    </xf>
    <xf numFmtId="3" fontId="6" fillId="0" borderId="8" xfId="7" applyNumberFormat="1" applyFont="1" applyFill="1" applyBorder="1" applyAlignment="1">
      <alignment horizontal="center" vertical="center" wrapText="1"/>
    </xf>
    <xf numFmtId="164" fontId="6" fillId="0" borderId="8" xfId="7" applyNumberFormat="1" applyFont="1" applyFill="1" applyBorder="1" applyAlignment="1">
      <alignment horizontal="center" vertical="center"/>
    </xf>
    <xf numFmtId="3" fontId="5" fillId="0" borderId="1" xfId="7" applyNumberFormat="1" applyFont="1" applyFill="1" applyBorder="1" applyAlignment="1">
      <alignment horizontal="center" vertical="center" wrapText="1"/>
    </xf>
    <xf numFmtId="164" fontId="5" fillId="0" borderId="1" xfId="7" applyNumberFormat="1" applyFont="1" applyFill="1" applyBorder="1" applyAlignment="1">
      <alignment horizontal="center" vertical="center"/>
    </xf>
    <xf numFmtId="3" fontId="5" fillId="0" borderId="1" xfId="7" applyNumberFormat="1" applyFont="1" applyFill="1" applyBorder="1" applyAlignment="1">
      <alignment horizontal="center" vertical="center"/>
    </xf>
    <xf numFmtId="164" fontId="5" fillId="0" borderId="16" xfId="7" applyNumberFormat="1" applyFont="1" applyFill="1" applyBorder="1" applyAlignment="1">
      <alignment horizontal="center" vertical="center"/>
    </xf>
    <xf numFmtId="3" fontId="5" fillId="0" borderId="2" xfId="6" applyNumberFormat="1" applyFont="1" applyFill="1" applyBorder="1" applyAlignment="1">
      <alignment horizontal="center" vertical="center" wrapText="1"/>
    </xf>
    <xf numFmtId="3" fontId="5" fillId="0" borderId="2" xfId="6" applyNumberFormat="1" applyFont="1" applyFill="1" applyBorder="1" applyAlignment="1">
      <alignment horizontal="center" vertical="center"/>
    </xf>
    <xf numFmtId="3" fontId="6" fillId="0" borderId="8" xfId="7" applyNumberFormat="1" applyFont="1" applyFill="1" applyBorder="1" applyAlignment="1">
      <alignment horizontal="center" vertical="center"/>
    </xf>
    <xf numFmtId="0" fontId="2" fillId="0" borderId="1" xfId="9" applyFont="1" applyFill="1" applyBorder="1" applyAlignment="1">
      <alignment horizontal="center" vertical="center" wrapText="1"/>
    </xf>
    <xf numFmtId="0" fontId="5" fillId="0" borderId="2" xfId="7" applyFont="1" applyFill="1" applyBorder="1" applyAlignment="1">
      <alignment horizontal="left" vertical="center" wrapText="1" indent="2"/>
    </xf>
    <xf numFmtId="49" fontId="3" fillId="0" borderId="3" xfId="7" applyNumberFormat="1" applyFont="1" applyFill="1" applyBorder="1" applyAlignment="1">
      <alignment horizontal="center" vertical="center" wrapText="1"/>
    </xf>
    <xf numFmtId="1" fontId="17" fillId="0" borderId="0" xfId="10" applyNumberFormat="1" applyFont="1" applyFill="1" applyProtection="1">
      <protection locked="0"/>
    </xf>
    <xf numFmtId="1" fontId="4" fillId="0" borderId="0" xfId="10" applyNumberFormat="1" applyFont="1" applyFill="1" applyBorder="1" applyAlignment="1" applyProtection="1">
      <alignment vertical="center" wrapText="1"/>
      <protection locked="0"/>
    </xf>
    <xf numFmtId="0" fontId="5" fillId="0" borderId="5" xfId="7" applyFont="1" applyFill="1" applyBorder="1" applyAlignment="1">
      <alignment horizontal="center" vertical="center" wrapText="1"/>
    </xf>
    <xf numFmtId="165" fontId="5" fillId="0" borderId="5" xfId="7" applyNumberFormat="1" applyFont="1" applyFill="1" applyBorder="1" applyAlignment="1">
      <alignment horizontal="center" vertical="center"/>
    </xf>
    <xf numFmtId="165" fontId="21" fillId="0" borderId="2" xfId="14" applyNumberFormat="1" applyFont="1" applyFill="1" applyBorder="1" applyAlignment="1">
      <alignment horizontal="center" vertical="center" wrapText="1"/>
    </xf>
    <xf numFmtId="165" fontId="25" fillId="0" borderId="1" xfId="14" applyNumberFormat="1" applyFont="1" applyFill="1" applyBorder="1" applyAlignment="1">
      <alignment horizontal="center" vertical="center" wrapText="1"/>
    </xf>
    <xf numFmtId="165" fontId="25" fillId="0" borderId="1" xfId="14" applyNumberFormat="1" applyFont="1" applyFill="1" applyBorder="1" applyAlignment="1">
      <alignment horizontal="center" vertical="center"/>
    </xf>
    <xf numFmtId="165" fontId="21" fillId="0" borderId="2" xfId="1" applyNumberFormat="1" applyFont="1" applyFill="1" applyBorder="1" applyAlignment="1">
      <alignment horizontal="center" vertical="center" wrapText="1"/>
    </xf>
    <xf numFmtId="165" fontId="26" fillId="0" borderId="2" xfId="1" applyNumberFormat="1" applyFont="1" applyFill="1" applyBorder="1" applyAlignment="1">
      <alignment horizontal="center" vertical="center" wrapText="1"/>
    </xf>
    <xf numFmtId="0" fontId="29" fillId="0" borderId="13" xfId="14" applyFont="1" applyFill="1" applyBorder="1" applyAlignment="1">
      <alignment vertical="center" wrapText="1"/>
    </xf>
    <xf numFmtId="165" fontId="25" fillId="0" borderId="5" xfId="14" applyNumberFormat="1" applyFont="1" applyFill="1" applyBorder="1" applyAlignment="1">
      <alignment horizontal="center" vertical="center" wrapText="1"/>
    </xf>
    <xf numFmtId="3" fontId="28" fillId="0" borderId="2" xfId="14" applyNumberFormat="1" applyFont="1" applyFill="1" applyBorder="1" applyAlignment="1">
      <alignment horizontal="center" vertical="center"/>
    </xf>
    <xf numFmtId="3" fontId="31" fillId="0" borderId="2" xfId="14" applyNumberFormat="1" applyFont="1" applyFill="1" applyBorder="1" applyAlignment="1">
      <alignment horizontal="center" vertical="center" wrapText="1"/>
    </xf>
    <xf numFmtId="0" fontId="29" fillId="0" borderId="11" xfId="14" applyFont="1" applyFill="1" applyBorder="1" applyAlignment="1">
      <alignment vertical="center"/>
    </xf>
    <xf numFmtId="0" fontId="29" fillId="0" borderId="13" xfId="14" applyFont="1" applyFill="1" applyBorder="1" applyAlignment="1">
      <alignment vertical="center"/>
    </xf>
    <xf numFmtId="3" fontId="21" fillId="0" borderId="2" xfId="14" applyNumberFormat="1" applyFont="1" applyFill="1" applyBorder="1" applyAlignment="1">
      <alignment horizontal="center" vertical="center" wrapText="1"/>
    </xf>
    <xf numFmtId="3" fontId="25" fillId="0" borderId="1" xfId="14" applyNumberFormat="1" applyFont="1" applyFill="1" applyBorder="1" applyAlignment="1">
      <alignment horizontal="center" vertical="center" wrapText="1"/>
    </xf>
    <xf numFmtId="3" fontId="25" fillId="0" borderId="2" xfId="14" applyNumberFormat="1" applyFont="1" applyFill="1" applyBorder="1" applyAlignment="1">
      <alignment horizontal="center" vertical="center"/>
    </xf>
    <xf numFmtId="165" fontId="21" fillId="0" borderId="5" xfId="14" applyNumberFormat="1" applyFont="1" applyFill="1" applyBorder="1" applyAlignment="1">
      <alignment horizontal="center" vertical="center" wrapText="1"/>
    </xf>
    <xf numFmtId="165" fontId="21" fillId="0" borderId="3" xfId="14" applyNumberFormat="1" applyFont="1" applyFill="1" applyBorder="1" applyAlignment="1">
      <alignment horizontal="center" vertical="center" wrapText="1"/>
    </xf>
    <xf numFmtId="3" fontId="25" fillId="0" borderId="1" xfId="14" applyNumberFormat="1" applyFont="1" applyFill="1" applyBorder="1" applyAlignment="1">
      <alignment horizontal="center" vertical="center"/>
    </xf>
    <xf numFmtId="3" fontId="42" fillId="0" borderId="2" xfId="14" applyNumberFormat="1" applyFont="1" applyFill="1" applyBorder="1" applyAlignment="1">
      <alignment horizontal="center" vertical="center"/>
    </xf>
    <xf numFmtId="3" fontId="26" fillId="2" borderId="1" xfId="14" applyNumberFormat="1" applyFont="1" applyFill="1" applyBorder="1" applyAlignment="1">
      <alignment horizontal="center" vertical="center"/>
    </xf>
    <xf numFmtId="165" fontId="21" fillId="2" borderId="1" xfId="14" applyNumberFormat="1" applyFont="1" applyFill="1" applyBorder="1" applyAlignment="1">
      <alignment horizontal="center" vertical="center" wrapText="1"/>
    </xf>
    <xf numFmtId="3" fontId="27" fillId="2" borderId="1" xfId="14" applyNumberFormat="1" applyFont="1" applyFill="1" applyBorder="1" applyAlignment="1">
      <alignment horizontal="center" vertical="center"/>
    </xf>
    <xf numFmtId="165" fontId="21" fillId="2" borderId="2" xfId="14" applyNumberFormat="1" applyFont="1" applyFill="1" applyBorder="1" applyAlignment="1">
      <alignment horizontal="center" vertical="center" wrapText="1"/>
    </xf>
    <xf numFmtId="3" fontId="26" fillId="2" borderId="3" xfId="14" applyNumberFormat="1" applyFont="1" applyFill="1" applyBorder="1" applyAlignment="1">
      <alignment horizontal="center" vertical="center"/>
    </xf>
    <xf numFmtId="1" fontId="19" fillId="0" borderId="17" xfId="10" applyNumberFormat="1" applyFont="1" applyFill="1" applyBorder="1" applyAlignment="1" applyProtection="1">
      <alignment vertical="center"/>
      <protection locked="0"/>
    </xf>
    <xf numFmtId="165" fontId="25" fillId="0" borderId="2" xfId="14" applyNumberFormat="1" applyFont="1" applyFill="1" applyBorder="1" applyAlignment="1">
      <alignment horizontal="center" vertical="center" wrapText="1"/>
    </xf>
    <xf numFmtId="3" fontId="33" fillId="0" borderId="3" xfId="14" applyNumberFormat="1" applyFont="1" applyFill="1" applyBorder="1" applyAlignment="1">
      <alignment horizontal="center" vertical="center"/>
    </xf>
    <xf numFmtId="0" fontId="4" fillId="0" borderId="2" xfId="3" applyFont="1" applyBorder="1"/>
    <xf numFmtId="3" fontId="4" fillId="0" borderId="2" xfId="3" applyNumberFormat="1" applyFont="1" applyBorder="1" applyAlignment="1">
      <alignment horizontal="center"/>
    </xf>
    <xf numFmtId="0" fontId="4" fillId="0" borderId="2" xfId="3" applyFont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3" fontId="1" fillId="0" borderId="0" xfId="7" applyNumberFormat="1" applyFont="1"/>
    <xf numFmtId="0" fontId="2" fillId="0" borderId="2" xfId="3" applyFont="1" applyBorder="1" applyAlignment="1">
      <alignment horizontal="center" vertical="center" wrapText="1"/>
    </xf>
    <xf numFmtId="1" fontId="61" fillId="0" borderId="2" xfId="1" applyNumberFormat="1" applyFont="1" applyFill="1" applyBorder="1" applyAlignment="1">
      <alignment horizontal="center" vertical="center" wrapText="1"/>
    </xf>
    <xf numFmtId="1" fontId="25" fillId="0" borderId="2" xfId="1" applyNumberFormat="1" applyFont="1" applyFill="1" applyBorder="1" applyAlignment="1">
      <alignment horizontal="center" vertical="center" wrapText="1"/>
    </xf>
    <xf numFmtId="1" fontId="21" fillId="0" borderId="2" xfId="1" applyNumberFormat="1" applyFont="1" applyFill="1" applyBorder="1" applyAlignment="1">
      <alignment horizontal="center" vertical="center" wrapText="1"/>
    </xf>
    <xf numFmtId="3" fontId="31" fillId="0" borderId="2" xfId="14" applyNumberFormat="1" applyFont="1" applyFill="1" applyBorder="1" applyAlignment="1">
      <alignment horizontal="center" vertical="center"/>
    </xf>
    <xf numFmtId="3" fontId="38" fillId="0" borderId="1" xfId="14" applyNumberFormat="1" applyFont="1" applyFill="1" applyBorder="1" applyAlignment="1">
      <alignment horizontal="center" vertical="center"/>
    </xf>
    <xf numFmtId="3" fontId="49" fillId="0" borderId="1" xfId="7" applyNumberFormat="1" applyFont="1" applyFill="1" applyBorder="1" applyAlignment="1">
      <alignment horizontal="center" vertical="center" wrapText="1"/>
    </xf>
    <xf numFmtId="3" fontId="62" fillId="0" borderId="1" xfId="7" applyNumberFormat="1" applyFont="1" applyFill="1" applyBorder="1" applyAlignment="1">
      <alignment horizontal="center" vertical="center" wrapText="1"/>
    </xf>
    <xf numFmtId="164" fontId="57" fillId="0" borderId="2" xfId="14" applyNumberFormat="1" applyFont="1" applyFill="1" applyBorder="1" applyAlignment="1">
      <alignment horizontal="center" vertical="center"/>
    </xf>
    <xf numFmtId="164" fontId="59" fillId="0" borderId="1" xfId="1" applyNumberFormat="1" applyFont="1" applyFill="1" applyBorder="1" applyAlignment="1">
      <alignment horizontal="center" vertical="center" wrapText="1"/>
    </xf>
    <xf numFmtId="164" fontId="59" fillId="0" borderId="2" xfId="1" applyNumberFormat="1" applyFont="1" applyFill="1" applyBorder="1" applyAlignment="1">
      <alignment horizontal="center" vertical="center" wrapText="1"/>
    </xf>
    <xf numFmtId="164" fontId="58" fillId="0" borderId="2" xfId="14" applyNumberFormat="1" applyFont="1" applyFill="1" applyBorder="1" applyAlignment="1">
      <alignment horizontal="center" vertical="center"/>
    </xf>
    <xf numFmtId="164" fontId="24" fillId="0" borderId="1" xfId="14" applyNumberFormat="1" applyFont="1" applyFill="1" applyBorder="1" applyAlignment="1">
      <alignment horizontal="center" vertical="center"/>
    </xf>
    <xf numFmtId="164" fontId="24" fillId="0" borderId="2" xfId="14" applyNumberFormat="1" applyFont="1" applyFill="1" applyBorder="1" applyAlignment="1">
      <alignment horizontal="center" vertical="center"/>
    </xf>
    <xf numFmtId="3" fontId="26" fillId="0" borderId="2" xfId="14" applyNumberFormat="1" applyFont="1" applyFill="1" applyBorder="1" applyAlignment="1">
      <alignment horizontal="center" vertical="center"/>
    </xf>
    <xf numFmtId="3" fontId="31" fillId="0" borderId="1" xfId="14" applyNumberFormat="1" applyFont="1" applyFill="1" applyBorder="1" applyAlignment="1">
      <alignment horizontal="center" vertical="center"/>
    </xf>
    <xf numFmtId="3" fontId="30" fillId="0" borderId="1" xfId="1" applyNumberFormat="1" applyFont="1" applyFill="1" applyBorder="1" applyAlignment="1">
      <alignment horizontal="center" vertical="center" wrapText="1"/>
    </xf>
    <xf numFmtId="164" fontId="57" fillId="0" borderId="5" xfId="14" applyNumberFormat="1" applyFont="1" applyFill="1" applyBorder="1" applyAlignment="1">
      <alignment horizontal="center" vertical="center"/>
    </xf>
    <xf numFmtId="164" fontId="58" fillId="0" borderId="5" xfId="14" applyNumberFormat="1" applyFont="1" applyFill="1" applyBorder="1" applyAlignment="1">
      <alignment horizontal="center" vertical="center"/>
    </xf>
    <xf numFmtId="164" fontId="27" fillId="0" borderId="5" xfId="14" applyNumberFormat="1" applyFont="1" applyFill="1" applyBorder="1" applyAlignment="1">
      <alignment horizontal="center" vertical="center"/>
    </xf>
    <xf numFmtId="164" fontId="30" fillId="0" borderId="1" xfId="1" applyNumberFormat="1" applyFont="1" applyFill="1" applyBorder="1" applyAlignment="1">
      <alignment horizontal="center" vertical="center" wrapText="1"/>
    </xf>
    <xf numFmtId="164" fontId="30" fillId="0" borderId="2" xfId="1" applyNumberFormat="1" applyFont="1" applyFill="1" applyBorder="1" applyAlignment="1">
      <alignment horizontal="center" vertical="center" wrapText="1"/>
    </xf>
    <xf numFmtId="3" fontId="26" fillId="0" borderId="5" xfId="14" applyNumberFormat="1" applyFont="1" applyFill="1" applyBorder="1" applyAlignment="1">
      <alignment horizontal="center" vertical="center"/>
    </xf>
    <xf numFmtId="3" fontId="27" fillId="0" borderId="5" xfId="14" applyNumberFormat="1" applyFont="1" applyFill="1" applyBorder="1" applyAlignment="1">
      <alignment horizontal="center" vertical="center"/>
    </xf>
    <xf numFmtId="3" fontId="28" fillId="0" borderId="1" xfId="14" applyNumberFormat="1" applyFont="1" applyFill="1" applyBorder="1" applyAlignment="1">
      <alignment horizontal="center" vertical="center"/>
    </xf>
    <xf numFmtId="3" fontId="60" fillId="0" borderId="2" xfId="14" applyNumberFormat="1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0" xfId="13" applyFont="1" applyFill="1" applyAlignment="1">
      <alignment horizontal="center" vertical="top" wrapText="1"/>
    </xf>
    <xf numFmtId="0" fontId="10" fillId="0" borderId="0" xfId="13" applyFont="1" applyFill="1" applyAlignment="1">
      <alignment horizontal="center" vertical="center" wrapText="1"/>
    </xf>
    <xf numFmtId="0" fontId="3" fillId="0" borderId="0" xfId="13" applyFont="1" applyFill="1" applyAlignment="1">
      <alignment horizontal="center" vertical="center" wrapText="1"/>
    </xf>
    <xf numFmtId="0" fontId="19" fillId="0" borderId="0" xfId="13" applyFont="1" applyFill="1" applyAlignment="1">
      <alignment horizontal="center" vertical="top" wrapText="1"/>
    </xf>
    <xf numFmtId="0" fontId="2" fillId="0" borderId="2" xfId="13" applyFont="1" applyFill="1" applyBorder="1" applyAlignment="1">
      <alignment horizontal="center" vertical="top" wrapText="1"/>
    </xf>
    <xf numFmtId="1" fontId="61" fillId="0" borderId="5" xfId="1" applyNumberFormat="1" applyFont="1" applyFill="1" applyBorder="1" applyAlignment="1">
      <alignment horizontal="center" vertical="center" wrapText="1"/>
    </xf>
    <xf numFmtId="1" fontId="61" fillId="0" borderId="1" xfId="1" applyNumberFormat="1" applyFont="1" applyFill="1" applyBorder="1" applyAlignment="1">
      <alignment horizontal="center" vertical="center" wrapText="1"/>
    </xf>
    <xf numFmtId="0" fontId="5" fillId="0" borderId="2" xfId="13" applyFont="1" applyFill="1" applyBorder="1" applyAlignment="1">
      <alignment horizontal="center" vertical="center" wrapText="1"/>
    </xf>
    <xf numFmtId="0" fontId="2" fillId="0" borderId="0" xfId="13" applyFont="1" applyFill="1" applyAlignment="1">
      <alignment horizontal="center" vertical="top" wrapText="1"/>
    </xf>
    <xf numFmtId="0" fontId="20" fillId="0" borderId="0" xfId="14" applyFont="1" applyFill="1" applyAlignment="1">
      <alignment horizontal="center"/>
    </xf>
    <xf numFmtId="0" fontId="22" fillId="0" borderId="0" xfId="14" applyFont="1" applyFill="1" applyAlignment="1">
      <alignment horizontal="center"/>
    </xf>
    <xf numFmtId="0" fontId="34" fillId="0" borderId="0" xfId="14" applyFont="1" applyFill="1" applyAlignment="1">
      <alignment horizontal="center"/>
    </xf>
    <xf numFmtId="0" fontId="35" fillId="0" borderId="0" xfId="14" applyFont="1" applyFill="1" applyAlignment="1">
      <alignment horizontal="center"/>
    </xf>
    <xf numFmtId="0" fontId="4" fillId="0" borderId="2" xfId="3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4" fillId="0" borderId="2" xfId="3" applyFont="1" applyFill="1" applyBorder="1" applyAlignment="1">
      <alignment horizontal="center"/>
    </xf>
    <xf numFmtId="2" fontId="4" fillId="0" borderId="2" xfId="3" applyNumberFormat="1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10" fillId="0" borderId="0" xfId="3" applyFont="1" applyAlignment="1">
      <alignment horizontal="center" vertical="center" wrapText="1"/>
    </xf>
    <xf numFmtId="0" fontId="5" fillId="0" borderId="2" xfId="3" applyNumberFormat="1" applyFont="1" applyBorder="1" applyAlignment="1">
      <alignment horizontal="center" vertical="center" wrapText="1"/>
    </xf>
    <xf numFmtId="0" fontId="39" fillId="0" borderId="0" xfId="14" applyFont="1" applyFill="1" applyAlignment="1">
      <alignment horizontal="center"/>
    </xf>
    <xf numFmtId="0" fontId="23" fillId="0" borderId="2" xfId="14" applyFont="1" applyFill="1" applyBorder="1" applyAlignment="1">
      <alignment horizontal="center"/>
    </xf>
    <xf numFmtId="0" fontId="25" fillId="0" borderId="4" xfId="14" applyFont="1" applyFill="1" applyBorder="1" applyAlignment="1">
      <alignment horizontal="center" vertical="center"/>
    </xf>
    <xf numFmtId="0" fontId="25" fillId="0" borderId="11" xfId="14" applyFont="1" applyFill="1" applyBorder="1" applyAlignment="1">
      <alignment horizontal="center" vertical="center"/>
    </xf>
    <xf numFmtId="0" fontId="25" fillId="0" borderId="13" xfId="14" applyFont="1" applyFill="1" applyBorder="1" applyAlignment="1">
      <alignment horizontal="center" vertical="center"/>
    </xf>
    <xf numFmtId="0" fontId="25" fillId="0" borderId="4" xfId="14" applyFont="1" applyFill="1" applyBorder="1" applyAlignment="1">
      <alignment horizontal="center" vertical="center" wrapText="1"/>
    </xf>
    <xf numFmtId="0" fontId="25" fillId="0" borderId="11" xfId="14" applyFont="1" applyFill="1" applyBorder="1" applyAlignment="1">
      <alignment horizontal="center" vertical="center" wrapText="1"/>
    </xf>
    <xf numFmtId="0" fontId="25" fillId="0" borderId="13" xfId="14" applyFont="1" applyFill="1" applyBorder="1" applyAlignment="1">
      <alignment horizontal="center" vertical="center" wrapText="1"/>
    </xf>
    <xf numFmtId="0" fontId="24" fillId="0" borderId="0" xfId="14" applyFont="1" applyFill="1" applyAlignment="1">
      <alignment horizontal="center"/>
    </xf>
    <xf numFmtId="0" fontId="33" fillId="0" borderId="4" xfId="14" applyFont="1" applyFill="1" applyBorder="1" applyAlignment="1">
      <alignment horizontal="center" vertical="center"/>
    </xf>
    <xf numFmtId="0" fontId="33" fillId="0" borderId="11" xfId="14" applyFont="1" applyFill="1" applyBorder="1" applyAlignment="1">
      <alignment horizontal="center" vertical="center"/>
    </xf>
    <xf numFmtId="0" fontId="33" fillId="0" borderId="13" xfId="14" applyFont="1" applyFill="1" applyBorder="1" applyAlignment="1">
      <alignment horizontal="center" vertical="center"/>
    </xf>
    <xf numFmtId="0" fontId="33" fillId="0" borderId="4" xfId="14" applyFont="1" applyFill="1" applyBorder="1" applyAlignment="1">
      <alignment horizontal="center" vertical="center" wrapText="1"/>
    </xf>
    <xf numFmtId="0" fontId="33" fillId="0" borderId="11" xfId="14" applyFont="1" applyFill="1" applyBorder="1" applyAlignment="1">
      <alignment horizontal="center" vertical="center" wrapText="1"/>
    </xf>
    <xf numFmtId="0" fontId="33" fillId="0" borderId="13" xfId="14" applyFont="1" applyFill="1" applyBorder="1" applyAlignment="1">
      <alignment horizontal="center" vertical="center" wrapText="1"/>
    </xf>
    <xf numFmtId="0" fontId="3" fillId="0" borderId="0" xfId="3" applyFont="1" applyFill="1" applyAlignment="1">
      <alignment horizontal="center" vertical="center" wrapText="1"/>
    </xf>
    <xf numFmtId="0" fontId="33" fillId="0" borderId="2" xfId="14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center"/>
    </xf>
    <xf numFmtId="0" fontId="4" fillId="0" borderId="3" xfId="3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/>
    </xf>
    <xf numFmtId="0" fontId="5" fillId="0" borderId="4" xfId="3" applyNumberFormat="1" applyFont="1" applyBorder="1" applyAlignment="1">
      <alignment horizontal="center" vertical="center" wrapText="1"/>
    </xf>
    <xf numFmtId="0" fontId="5" fillId="0" borderId="11" xfId="3" applyNumberFormat="1" applyFont="1" applyBorder="1" applyAlignment="1">
      <alignment horizontal="center" vertical="center" wrapText="1"/>
    </xf>
    <xf numFmtId="0" fontId="5" fillId="0" borderId="13" xfId="3" applyNumberFormat="1" applyFont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11" xfId="3" applyFont="1" applyFill="1" applyBorder="1" applyAlignment="1">
      <alignment horizontal="center" vertical="center" wrapText="1"/>
    </xf>
    <xf numFmtId="0" fontId="5" fillId="3" borderId="13" xfId="3" applyFont="1" applyFill="1" applyBorder="1" applyAlignment="1">
      <alignment horizontal="center" vertical="center" wrapText="1"/>
    </xf>
    <xf numFmtId="0" fontId="20" fillId="0" borderId="0" xfId="14" applyFont="1" applyFill="1" applyAlignment="1">
      <alignment horizontal="center" wrapText="1"/>
    </xf>
    <xf numFmtId="2" fontId="38" fillId="0" borderId="2" xfId="14" applyNumberFormat="1" applyFont="1" applyFill="1" applyBorder="1" applyAlignment="1">
      <alignment horizontal="center" vertical="center" wrapText="1"/>
    </xf>
    <xf numFmtId="0" fontId="38" fillId="0" borderId="2" xfId="14" applyFont="1" applyFill="1" applyBorder="1" applyAlignment="1">
      <alignment horizontal="center" vertical="center" wrapText="1"/>
    </xf>
    <xf numFmtId="14" fontId="28" fillId="0" borderId="2" xfId="1" applyNumberFormat="1" applyFont="1" applyFill="1" applyBorder="1" applyAlignment="1">
      <alignment horizontal="center" vertical="center" wrapText="1"/>
    </xf>
    <xf numFmtId="0" fontId="50" fillId="0" borderId="0" xfId="7" applyFont="1" applyAlignment="1">
      <alignment horizontal="center"/>
    </xf>
    <xf numFmtId="0" fontId="50" fillId="0" borderId="9" xfId="7" applyFont="1" applyFill="1" applyBorder="1" applyAlignment="1">
      <alignment horizontal="center" vertical="top" wrapText="1"/>
    </xf>
    <xf numFmtId="0" fontId="2" fillId="0" borderId="5" xfId="7" applyFont="1" applyFill="1" applyBorder="1" applyAlignment="1">
      <alignment horizontal="center" vertical="center" wrapText="1"/>
    </xf>
    <xf numFmtId="0" fontId="2" fillId="0" borderId="1" xfId="7" applyFont="1" applyFill="1" applyBorder="1" applyAlignment="1">
      <alignment horizontal="center" vertical="center" wrapText="1"/>
    </xf>
    <xf numFmtId="49" fontId="5" fillId="0" borderId="5" xfId="7" applyNumberFormat="1" applyFont="1" applyFill="1" applyBorder="1" applyAlignment="1">
      <alignment horizontal="center" vertical="center" wrapText="1"/>
    </xf>
    <xf numFmtId="49" fontId="5" fillId="0" borderId="1" xfId="7" applyNumberFormat="1" applyFont="1" applyFill="1" applyBorder="1" applyAlignment="1">
      <alignment horizontal="center" vertical="center" wrapText="1"/>
    </xf>
    <xf numFmtId="0" fontId="4" fillId="0" borderId="4" xfId="7" applyFont="1" applyFill="1" applyBorder="1" applyAlignment="1">
      <alignment horizontal="center" vertical="center"/>
    </xf>
    <xf numFmtId="0" fontId="4" fillId="0" borderId="13" xfId="7" applyFont="1" applyFill="1" applyBorder="1" applyAlignment="1">
      <alignment horizontal="center" vertical="center"/>
    </xf>
    <xf numFmtId="0" fontId="19" fillId="0" borderId="17" xfId="7" applyFont="1" applyFill="1" applyBorder="1" applyAlignment="1">
      <alignment horizontal="left" vertical="center" wrapText="1"/>
    </xf>
    <xf numFmtId="0" fontId="48" fillId="0" borderId="18" xfId="7" applyFont="1" applyFill="1" applyBorder="1" applyAlignment="1">
      <alignment horizontal="center" vertical="center" wrapText="1"/>
    </xf>
    <xf numFmtId="0" fontId="48" fillId="0" borderId="17" xfId="7" applyFont="1" applyFill="1" applyBorder="1" applyAlignment="1">
      <alignment horizontal="center" vertical="center" wrapText="1"/>
    </xf>
    <xf numFmtId="0" fontId="48" fillId="0" borderId="12" xfId="7" applyFont="1" applyFill="1" applyBorder="1" applyAlignment="1">
      <alignment horizontal="center" vertical="center" wrapText="1"/>
    </xf>
    <xf numFmtId="0" fontId="48" fillId="0" borderId="16" xfId="7" applyFont="1" applyFill="1" applyBorder="1" applyAlignment="1">
      <alignment horizontal="center" vertical="center" wrapText="1"/>
    </xf>
    <xf numFmtId="0" fontId="48" fillId="0" borderId="9" xfId="7" applyFont="1" applyFill="1" applyBorder="1" applyAlignment="1">
      <alignment horizontal="center" vertical="center" wrapText="1"/>
    </xf>
    <xf numFmtId="0" fontId="48" fillId="0" borderId="14" xfId="7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>
      <alignment horizontal="center" vertical="center" wrapText="1"/>
    </xf>
    <xf numFmtId="1" fontId="19" fillId="0" borderId="17" xfId="10" applyNumberFormat="1" applyFont="1" applyFill="1" applyBorder="1" applyAlignment="1" applyProtection="1">
      <alignment horizontal="left" vertical="center" wrapText="1"/>
      <protection locked="0"/>
    </xf>
    <xf numFmtId="1" fontId="50" fillId="0" borderId="0" xfId="10" applyNumberFormat="1" applyFont="1" applyFill="1" applyAlignment="1" applyProtection="1">
      <alignment horizontal="center"/>
      <protection locked="0"/>
    </xf>
    <xf numFmtId="1" fontId="50" fillId="0" borderId="9" xfId="10" applyNumberFormat="1" applyFont="1" applyFill="1" applyBorder="1" applyAlignment="1" applyProtection="1">
      <alignment horizontal="center"/>
      <protection locked="0"/>
    </xf>
    <xf numFmtId="1" fontId="51" fillId="0" borderId="5" xfId="10" applyNumberFormat="1" applyFont="1" applyFill="1" applyBorder="1" applyAlignment="1" applyProtection="1">
      <alignment horizontal="center" vertical="center" wrapText="1"/>
    </xf>
    <xf numFmtId="1" fontId="51" fillId="0" borderId="1" xfId="10" applyNumberFormat="1" applyFont="1" applyFill="1" applyBorder="1" applyAlignment="1" applyProtection="1">
      <alignment horizontal="center" vertical="center" wrapText="1"/>
    </xf>
    <xf numFmtId="1" fontId="52" fillId="0" borderId="2" xfId="10" applyNumberFormat="1" applyFont="1" applyFill="1" applyBorder="1" applyAlignment="1" applyProtection="1">
      <alignment horizontal="center" vertical="center" wrapText="1"/>
    </xf>
    <xf numFmtId="1" fontId="17" fillId="0" borderId="18" xfId="10" applyNumberFormat="1" applyFont="1" applyFill="1" applyBorder="1" applyAlignment="1" applyProtection="1">
      <alignment horizontal="center" vertical="center" wrapText="1"/>
    </xf>
    <xf numFmtId="1" fontId="17" fillId="0" borderId="17" xfId="10" applyNumberFormat="1" applyFont="1" applyFill="1" applyBorder="1" applyAlignment="1" applyProtection="1">
      <alignment horizontal="center" vertical="center" wrapText="1"/>
    </xf>
    <xf numFmtId="1" fontId="17" fillId="0" borderId="12" xfId="10" applyNumberFormat="1" applyFont="1" applyFill="1" applyBorder="1" applyAlignment="1" applyProtection="1">
      <alignment horizontal="center" vertical="center" wrapText="1"/>
    </xf>
    <xf numFmtId="1" fontId="17" fillId="0" borderId="19" xfId="10" applyNumberFormat="1" applyFont="1" applyFill="1" applyBorder="1" applyAlignment="1" applyProtection="1">
      <alignment horizontal="center" vertical="center" wrapText="1"/>
    </xf>
    <xf numFmtId="1" fontId="17" fillId="0" borderId="0" xfId="10" applyNumberFormat="1" applyFont="1" applyFill="1" applyBorder="1" applyAlignment="1" applyProtection="1">
      <alignment horizontal="center" vertical="center" wrapText="1"/>
    </xf>
    <xf numFmtId="1" fontId="17" fillId="0" borderId="20" xfId="10" applyNumberFormat="1" applyFont="1" applyFill="1" applyBorder="1" applyAlignment="1" applyProtection="1">
      <alignment horizontal="center" vertical="center" wrapText="1"/>
    </xf>
    <xf numFmtId="1" fontId="17" fillId="0" borderId="16" xfId="10" applyNumberFormat="1" applyFont="1" applyFill="1" applyBorder="1" applyAlignment="1" applyProtection="1">
      <alignment horizontal="center" vertical="center" wrapText="1"/>
    </xf>
    <xf numFmtId="1" fontId="17" fillId="0" borderId="9" xfId="10" applyNumberFormat="1" applyFont="1" applyFill="1" applyBorder="1" applyAlignment="1" applyProtection="1">
      <alignment horizontal="center" vertical="center" wrapText="1"/>
    </xf>
    <xf numFmtId="1" fontId="17" fillId="0" borderId="14" xfId="10" applyNumberFormat="1" applyFont="1" applyFill="1" applyBorder="1" applyAlignment="1" applyProtection="1">
      <alignment horizontal="center" vertical="center" wrapText="1"/>
    </xf>
    <xf numFmtId="1" fontId="1" fillId="0" borderId="5" xfId="10" applyNumberFormat="1" applyFont="1" applyFill="1" applyBorder="1" applyAlignment="1" applyProtection="1">
      <alignment horizontal="center" vertical="center"/>
      <protection locked="0"/>
    </xf>
    <xf numFmtId="1" fontId="1" fillId="0" borderId="1" xfId="10" applyNumberFormat="1" applyFont="1" applyFill="1" applyBorder="1" applyAlignment="1" applyProtection="1">
      <alignment horizontal="center" vertical="center"/>
      <protection locked="0"/>
    </xf>
    <xf numFmtId="1" fontId="52" fillId="0" borderId="18" xfId="10" applyNumberFormat="1" applyFont="1" applyFill="1" applyBorder="1" applyAlignment="1" applyProtection="1">
      <alignment horizontal="center" vertical="center" wrapText="1"/>
    </xf>
    <xf numFmtId="1" fontId="52" fillId="0" borderId="12" xfId="10" applyNumberFormat="1" applyFont="1" applyFill="1" applyBorder="1" applyAlignment="1" applyProtection="1">
      <alignment horizontal="center" vertical="center" wrapText="1"/>
    </xf>
    <xf numFmtId="1" fontId="4" fillId="0" borderId="18" xfId="10" applyNumberFormat="1" applyFont="1" applyFill="1" applyBorder="1" applyAlignment="1" applyProtection="1">
      <alignment horizontal="center" vertical="center" wrapText="1"/>
    </xf>
    <xf numFmtId="1" fontId="4" fillId="0" borderId="17" xfId="10" applyNumberFormat="1" applyFont="1" applyFill="1" applyBorder="1" applyAlignment="1" applyProtection="1">
      <alignment horizontal="center" vertical="center" wrapText="1"/>
    </xf>
    <xf numFmtId="1" fontId="4" fillId="0" borderId="12" xfId="10" applyNumberFormat="1" applyFont="1" applyFill="1" applyBorder="1" applyAlignment="1" applyProtection="1">
      <alignment horizontal="center" vertical="center" wrapText="1"/>
    </xf>
    <xf numFmtId="1" fontId="4" fillId="0" borderId="19" xfId="10" applyNumberFormat="1" applyFont="1" applyFill="1" applyBorder="1" applyAlignment="1" applyProtection="1">
      <alignment horizontal="center" vertical="center" wrapText="1"/>
    </xf>
    <xf numFmtId="1" fontId="4" fillId="0" borderId="0" xfId="10" applyNumberFormat="1" applyFont="1" applyFill="1" applyBorder="1" applyAlignment="1" applyProtection="1">
      <alignment horizontal="center" vertical="center" wrapText="1"/>
    </xf>
    <xf numFmtId="1" fontId="4" fillId="0" borderId="20" xfId="10" applyNumberFormat="1" applyFont="1" applyFill="1" applyBorder="1" applyAlignment="1" applyProtection="1">
      <alignment horizontal="center" vertical="center" wrapText="1"/>
    </xf>
    <xf numFmtId="1" fontId="4" fillId="0" borderId="16" xfId="10" applyNumberFormat="1" applyFont="1" applyFill="1" applyBorder="1" applyAlignment="1" applyProtection="1">
      <alignment horizontal="center" vertical="center" wrapText="1"/>
    </xf>
    <xf numFmtId="1" fontId="4" fillId="0" borderId="9" xfId="10" applyNumberFormat="1" applyFont="1" applyFill="1" applyBorder="1" applyAlignment="1" applyProtection="1">
      <alignment horizontal="center" vertical="center" wrapText="1"/>
    </xf>
    <xf numFmtId="1" fontId="4" fillId="0" borderId="14" xfId="10" applyNumberFormat="1" applyFont="1" applyFill="1" applyBorder="1" applyAlignment="1" applyProtection="1">
      <alignment horizontal="center" vertical="center" wrapText="1"/>
    </xf>
    <xf numFmtId="1" fontId="11" fillId="0" borderId="0" xfId="10" applyNumberFormat="1" applyFont="1" applyFill="1" applyAlignment="1" applyProtection="1">
      <alignment horizontal="center"/>
      <protection locked="0"/>
    </xf>
    <xf numFmtId="1" fontId="17" fillId="0" borderId="2" xfId="10" applyNumberFormat="1" applyFont="1" applyFill="1" applyBorder="1" applyAlignment="1" applyProtection="1">
      <alignment horizontal="center" vertical="center" wrapText="1"/>
    </xf>
    <xf numFmtId="1" fontId="17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7" fillId="0" borderId="5" xfId="10" applyNumberFormat="1" applyFont="1" applyFill="1" applyBorder="1" applyAlignment="1" applyProtection="1">
      <alignment horizontal="center" vertical="center" wrapText="1"/>
    </xf>
    <xf numFmtId="1" fontId="17" fillId="0" borderId="3" xfId="10" applyNumberFormat="1" applyFont="1" applyFill="1" applyBorder="1" applyAlignment="1" applyProtection="1">
      <alignment horizontal="center" vertical="center" wrapText="1"/>
    </xf>
    <xf numFmtId="1" fontId="17" fillId="0" borderId="1" xfId="10" applyNumberFormat="1" applyFont="1" applyFill="1" applyBorder="1" applyAlignment="1" applyProtection="1">
      <alignment horizontal="center" vertical="center" wrapText="1"/>
    </xf>
    <xf numFmtId="1" fontId="1" fillId="0" borderId="5" xfId="10" applyNumberFormat="1" applyFont="1" applyFill="1" applyBorder="1" applyAlignment="1" applyProtection="1">
      <alignment horizontal="center"/>
    </xf>
    <xf numFmtId="1" fontId="1" fillId="0" borderId="3" xfId="10" applyNumberFormat="1" applyFont="1" applyFill="1" applyBorder="1" applyAlignment="1" applyProtection="1">
      <alignment horizontal="center"/>
    </xf>
    <xf numFmtId="1" fontId="1" fillId="0" borderId="1" xfId="10" applyNumberFormat="1" applyFont="1" applyFill="1" applyBorder="1" applyAlignment="1" applyProtection="1">
      <alignment horizontal="center"/>
    </xf>
    <xf numFmtId="1" fontId="52" fillId="0" borderId="4" xfId="10" applyNumberFormat="1" applyFont="1" applyFill="1" applyBorder="1" applyAlignment="1" applyProtection="1">
      <alignment horizontal="center" vertical="center" wrapText="1"/>
    </xf>
    <xf numFmtId="1" fontId="52" fillId="0" borderId="13" xfId="10" applyNumberFormat="1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left" vertical="center" wrapText="1"/>
    </xf>
    <xf numFmtId="3" fontId="4" fillId="0" borderId="1" xfId="3" applyNumberFormat="1" applyFont="1" applyFill="1" applyBorder="1" applyAlignment="1">
      <alignment horizontal="center" vertical="center" wrapText="1"/>
    </xf>
    <xf numFmtId="3" fontId="19" fillId="0" borderId="1" xfId="3" applyNumberFormat="1" applyFont="1" applyFill="1" applyBorder="1" applyAlignment="1">
      <alignment horizontal="center" vertical="center" wrapText="1"/>
    </xf>
    <xf numFmtId="0" fontId="5" fillId="0" borderId="2" xfId="7" applyFont="1" applyFill="1" applyBorder="1" applyAlignment="1">
      <alignment horizontal="center" vertical="center" wrapText="1"/>
    </xf>
    <xf numFmtId="0" fontId="5" fillId="0" borderId="4" xfId="7" applyFont="1" applyFill="1" applyBorder="1" applyAlignment="1">
      <alignment horizontal="center" vertical="center" wrapText="1"/>
    </xf>
    <xf numFmtId="0" fontId="5" fillId="0" borderId="13" xfId="7" applyFont="1" applyFill="1" applyBorder="1" applyAlignment="1">
      <alignment horizontal="center" vertical="center" wrapText="1"/>
    </xf>
  </cellXfs>
  <cellStyles count="15">
    <cellStyle name="Звичайний" xfId="0" builtinId="0"/>
    <cellStyle name="Звичайний 2 3" xfId="1"/>
    <cellStyle name="Звичайний 3 2" xfId="2"/>
    <cellStyle name="Обычный 2" xfId="3"/>
    <cellStyle name="Обычный 2 2" xfId="4"/>
    <cellStyle name="Обычный 4" xfId="5"/>
    <cellStyle name="Обычный 5" xfId="6"/>
    <cellStyle name="Обычный 6" xfId="7"/>
    <cellStyle name="Обычный 6 2" xfId="8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Форма7Н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30"/>
  <sheetViews>
    <sheetView topLeftCell="B1" zoomScaleSheetLayoutView="85" workbookViewId="0">
      <selection activeCell="J10" sqref="J10"/>
    </sheetView>
  </sheetViews>
  <sheetFormatPr defaultColWidth="9.140625" defaultRowHeight="12.75" x14ac:dyDescent="0.2"/>
  <cols>
    <col min="1" max="1" width="1.28515625" style="18" hidden="1" customWidth="1"/>
    <col min="2" max="2" width="22.5703125" style="18" customWidth="1"/>
    <col min="3" max="6" width="14.7109375" style="18" customWidth="1"/>
    <col min="7" max="16384" width="9.140625" style="18"/>
  </cols>
  <sheetData>
    <row r="1" spans="1:14" s="1" customFormat="1" ht="22.5" x14ac:dyDescent="0.25">
      <c r="A1" s="344" t="s">
        <v>5</v>
      </c>
      <c r="B1" s="344"/>
      <c r="C1" s="344"/>
      <c r="D1" s="344"/>
      <c r="E1" s="344"/>
      <c r="F1" s="344"/>
    </row>
    <row r="2" spans="1:14" s="1" customFormat="1" ht="22.5" x14ac:dyDescent="0.25">
      <c r="A2" s="344" t="s">
        <v>6</v>
      </c>
      <c r="B2" s="344"/>
      <c r="C2" s="344"/>
      <c r="D2" s="344"/>
      <c r="E2" s="344"/>
      <c r="F2" s="344"/>
    </row>
    <row r="3" spans="1:14" s="1" customFormat="1" ht="22.5" x14ac:dyDescent="0.25">
      <c r="A3" s="2"/>
      <c r="B3" s="345" t="s">
        <v>330</v>
      </c>
      <c r="C3" s="346"/>
      <c r="D3" s="346"/>
      <c r="E3" s="346"/>
      <c r="F3" s="346"/>
    </row>
    <row r="4" spans="1:14" s="1" customFormat="1" ht="17.45" customHeight="1" x14ac:dyDescent="0.25">
      <c r="A4" s="2"/>
      <c r="B4" s="347" t="s">
        <v>7</v>
      </c>
      <c r="C4" s="347"/>
      <c r="D4" s="347"/>
      <c r="E4" s="347"/>
      <c r="F4" s="347"/>
    </row>
    <row r="5" spans="1:14" s="1" customFormat="1" ht="17.45" customHeight="1" x14ac:dyDescent="0.25">
      <c r="A5" s="2"/>
      <c r="B5" s="347" t="s">
        <v>8</v>
      </c>
      <c r="C5" s="352"/>
      <c r="D5" s="352"/>
      <c r="E5" s="352"/>
      <c r="F5" s="352"/>
    </row>
    <row r="6" spans="1:14" s="1" customFormat="1" ht="16.5" customHeight="1" x14ac:dyDescent="0.25">
      <c r="A6" s="2"/>
      <c r="B6" s="2"/>
      <c r="C6" s="2"/>
      <c r="D6" s="2"/>
      <c r="E6" s="2"/>
      <c r="F6" s="3" t="s">
        <v>102</v>
      </c>
    </row>
    <row r="7" spans="1:14" s="5" customFormat="1" ht="24.75" customHeight="1" x14ac:dyDescent="0.25">
      <c r="A7" s="4"/>
      <c r="B7" s="348"/>
      <c r="C7" s="349" t="s">
        <v>544</v>
      </c>
      <c r="D7" s="349" t="s">
        <v>545</v>
      </c>
      <c r="E7" s="351" t="s">
        <v>10</v>
      </c>
      <c r="F7" s="351"/>
    </row>
    <row r="8" spans="1:14" s="5" customFormat="1" ht="33.75" customHeight="1" x14ac:dyDescent="0.25">
      <c r="A8" s="4"/>
      <c r="B8" s="348"/>
      <c r="C8" s="350"/>
      <c r="D8" s="350"/>
      <c r="E8" s="110" t="s">
        <v>0</v>
      </c>
      <c r="F8" s="110" t="s">
        <v>2</v>
      </c>
    </row>
    <row r="9" spans="1:14" s="6" customFormat="1" ht="27.75" customHeight="1" x14ac:dyDescent="0.25">
      <c r="B9" s="7" t="s">
        <v>307</v>
      </c>
      <c r="C9" s="8">
        <f>SUM(C10:C29)</f>
        <v>6757</v>
      </c>
      <c r="D9" s="8">
        <f>SUM(D10:D29)</f>
        <v>1321</v>
      </c>
      <c r="E9" s="9">
        <f t="shared" ref="E9:E29" si="0">IF(C9=0,"",ROUND(D9/C9*100,1))</f>
        <v>19.600000000000001</v>
      </c>
      <c r="F9" s="8">
        <f>D9-C9</f>
        <v>-5436</v>
      </c>
      <c r="H9" s="10"/>
      <c r="I9" s="10"/>
      <c r="J9" s="10"/>
      <c r="L9" s="11"/>
      <c r="N9" s="11"/>
    </row>
    <row r="10" spans="1:14" s="12" customFormat="1" ht="19.899999999999999" customHeight="1" x14ac:dyDescent="0.25">
      <c r="B10" s="13" t="s">
        <v>308</v>
      </c>
      <c r="C10" s="108">
        <v>254</v>
      </c>
      <c r="D10" s="108">
        <v>17</v>
      </c>
      <c r="E10" s="109">
        <f t="shared" si="0"/>
        <v>6.7</v>
      </c>
      <c r="F10" s="108">
        <f>D10-C10</f>
        <v>-237</v>
      </c>
      <c r="H10" s="10"/>
      <c r="I10" s="10"/>
      <c r="J10" s="16"/>
      <c r="K10" s="17"/>
      <c r="L10" s="11"/>
      <c r="N10" s="11"/>
    </row>
    <row r="11" spans="1:14" s="12" customFormat="1" ht="19.899999999999999" customHeight="1" x14ac:dyDescent="0.25">
      <c r="B11" s="13" t="s">
        <v>309</v>
      </c>
      <c r="C11" s="108">
        <v>581</v>
      </c>
      <c r="D11" s="108">
        <v>59</v>
      </c>
      <c r="E11" s="109">
        <f t="shared" si="0"/>
        <v>10.199999999999999</v>
      </c>
      <c r="F11" s="108">
        <f t="shared" ref="F11:F29" si="1">D11-C11</f>
        <v>-522</v>
      </c>
      <c r="H11" s="10"/>
      <c r="I11" s="10"/>
      <c r="J11" s="16"/>
      <c r="K11" s="17"/>
      <c r="L11" s="11"/>
      <c r="N11" s="11"/>
    </row>
    <row r="12" spans="1:14" s="12" customFormat="1" ht="19.899999999999999" customHeight="1" x14ac:dyDescent="0.25">
      <c r="B12" s="13" t="s">
        <v>310</v>
      </c>
      <c r="C12" s="108">
        <v>780</v>
      </c>
      <c r="D12" s="108">
        <v>10</v>
      </c>
      <c r="E12" s="109">
        <f t="shared" si="0"/>
        <v>1.3</v>
      </c>
      <c r="F12" s="108">
        <f t="shared" si="1"/>
        <v>-770</v>
      </c>
      <c r="H12" s="10"/>
      <c r="I12" s="10"/>
      <c r="J12" s="16"/>
      <c r="K12" s="17"/>
      <c r="L12" s="11"/>
      <c r="N12" s="11"/>
    </row>
    <row r="13" spans="1:14" s="12" customFormat="1" ht="19.899999999999999" customHeight="1" x14ac:dyDescent="0.25">
      <c r="B13" s="13" t="s">
        <v>311</v>
      </c>
      <c r="C13" s="108">
        <v>107</v>
      </c>
      <c r="D13" s="108">
        <v>0</v>
      </c>
      <c r="E13" s="109">
        <f t="shared" si="0"/>
        <v>0</v>
      </c>
      <c r="F13" s="108">
        <f t="shared" si="1"/>
        <v>-107</v>
      </c>
      <c r="H13" s="10"/>
      <c r="I13" s="10"/>
      <c r="J13" s="16"/>
      <c r="K13" s="17"/>
      <c r="L13" s="11"/>
      <c r="N13" s="11"/>
    </row>
    <row r="14" spans="1:14" s="12" customFormat="1" ht="19.899999999999999" customHeight="1" x14ac:dyDescent="0.25">
      <c r="B14" s="13" t="s">
        <v>312</v>
      </c>
      <c r="C14" s="108">
        <v>239</v>
      </c>
      <c r="D14" s="108">
        <v>26</v>
      </c>
      <c r="E14" s="109">
        <f t="shared" si="0"/>
        <v>10.9</v>
      </c>
      <c r="F14" s="108">
        <f t="shared" si="1"/>
        <v>-213</v>
      </c>
      <c r="H14" s="10"/>
      <c r="I14" s="10"/>
      <c r="J14" s="16"/>
      <c r="K14" s="17"/>
      <c r="L14" s="11"/>
      <c r="N14" s="11"/>
    </row>
    <row r="15" spans="1:14" s="12" customFormat="1" ht="19.899999999999999" customHeight="1" x14ac:dyDescent="0.25">
      <c r="B15" s="13" t="s">
        <v>313</v>
      </c>
      <c r="C15" s="108">
        <v>224</v>
      </c>
      <c r="D15" s="108">
        <v>54</v>
      </c>
      <c r="E15" s="109">
        <f t="shared" si="0"/>
        <v>24.1</v>
      </c>
      <c r="F15" s="108">
        <f t="shared" si="1"/>
        <v>-170</v>
      </c>
      <c r="H15" s="10"/>
      <c r="I15" s="10"/>
      <c r="J15" s="16"/>
      <c r="K15" s="17"/>
      <c r="L15" s="11"/>
      <c r="N15" s="11"/>
    </row>
    <row r="16" spans="1:14" s="12" customFormat="1" ht="19.899999999999999" customHeight="1" x14ac:dyDescent="0.25">
      <c r="B16" s="13" t="s">
        <v>314</v>
      </c>
      <c r="C16" s="108">
        <v>215</v>
      </c>
      <c r="D16" s="108">
        <v>59</v>
      </c>
      <c r="E16" s="109">
        <f t="shared" si="0"/>
        <v>27.4</v>
      </c>
      <c r="F16" s="108">
        <f t="shared" si="1"/>
        <v>-156</v>
      </c>
      <c r="H16" s="10"/>
      <c r="I16" s="10"/>
      <c r="J16" s="16"/>
      <c r="K16" s="17"/>
      <c r="L16" s="11"/>
      <c r="N16" s="11"/>
    </row>
    <row r="17" spans="2:14" s="12" customFormat="1" ht="19.899999999999999" customHeight="1" x14ac:dyDescent="0.25">
      <c r="B17" s="13" t="s">
        <v>315</v>
      </c>
      <c r="C17" s="108">
        <v>324</v>
      </c>
      <c r="D17" s="108">
        <v>54</v>
      </c>
      <c r="E17" s="109">
        <f t="shared" si="0"/>
        <v>16.7</v>
      </c>
      <c r="F17" s="108">
        <f t="shared" si="1"/>
        <v>-270</v>
      </c>
      <c r="H17" s="10"/>
      <c r="I17" s="10"/>
      <c r="J17" s="16"/>
      <c r="K17" s="17"/>
      <c r="L17" s="11"/>
      <c r="N17" s="11"/>
    </row>
    <row r="18" spans="2:14" s="12" customFormat="1" ht="19.899999999999999" customHeight="1" x14ac:dyDescent="0.25">
      <c r="B18" s="13" t="s">
        <v>316</v>
      </c>
      <c r="C18" s="108">
        <v>395</v>
      </c>
      <c r="D18" s="108">
        <v>0</v>
      </c>
      <c r="E18" s="109">
        <f t="shared" si="0"/>
        <v>0</v>
      </c>
      <c r="F18" s="108">
        <f t="shared" si="1"/>
        <v>-395</v>
      </c>
      <c r="H18" s="10"/>
      <c r="I18" s="10"/>
      <c r="J18" s="16"/>
      <c r="K18" s="17"/>
      <c r="L18" s="11"/>
      <c r="N18" s="11"/>
    </row>
    <row r="19" spans="2:14" s="12" customFormat="1" ht="19.899999999999999" customHeight="1" x14ac:dyDescent="0.25">
      <c r="B19" s="13" t="s">
        <v>317</v>
      </c>
      <c r="C19" s="108">
        <v>54</v>
      </c>
      <c r="D19" s="108">
        <v>0</v>
      </c>
      <c r="E19" s="109">
        <f t="shared" si="0"/>
        <v>0</v>
      </c>
      <c r="F19" s="108">
        <f t="shared" si="1"/>
        <v>-54</v>
      </c>
      <c r="H19" s="10"/>
      <c r="I19" s="10"/>
      <c r="J19" s="16"/>
      <c r="K19" s="17"/>
      <c r="L19" s="11"/>
      <c r="N19" s="11"/>
    </row>
    <row r="20" spans="2:14" s="12" customFormat="1" ht="19.899999999999999" customHeight="1" x14ac:dyDescent="0.25">
      <c r="B20" s="13" t="s">
        <v>318</v>
      </c>
      <c r="C20" s="108">
        <v>69</v>
      </c>
      <c r="D20" s="108">
        <v>0</v>
      </c>
      <c r="E20" s="109">
        <f t="shared" si="0"/>
        <v>0</v>
      </c>
      <c r="F20" s="108">
        <f t="shared" si="1"/>
        <v>-69</v>
      </c>
      <c r="H20" s="10"/>
      <c r="I20" s="10"/>
      <c r="J20" s="16"/>
      <c r="K20" s="17"/>
      <c r="L20" s="11"/>
      <c r="N20" s="11"/>
    </row>
    <row r="21" spans="2:14" s="12" customFormat="1" ht="19.899999999999999" customHeight="1" x14ac:dyDescent="0.25">
      <c r="B21" s="13" t="s">
        <v>319</v>
      </c>
      <c r="C21" s="108">
        <v>209</v>
      </c>
      <c r="D21" s="108">
        <v>0</v>
      </c>
      <c r="E21" s="109">
        <f t="shared" si="0"/>
        <v>0</v>
      </c>
      <c r="F21" s="108">
        <f t="shared" si="1"/>
        <v>-209</v>
      </c>
      <c r="H21" s="10"/>
      <c r="I21" s="10"/>
      <c r="J21" s="16"/>
      <c r="K21" s="17"/>
      <c r="L21" s="11"/>
      <c r="N21" s="11"/>
    </row>
    <row r="22" spans="2:14" s="12" customFormat="1" ht="19.899999999999999" customHeight="1" x14ac:dyDescent="0.25">
      <c r="B22" s="13" t="s">
        <v>320</v>
      </c>
      <c r="C22" s="108">
        <v>139</v>
      </c>
      <c r="D22" s="108">
        <v>0</v>
      </c>
      <c r="E22" s="109">
        <f t="shared" si="0"/>
        <v>0</v>
      </c>
      <c r="F22" s="108">
        <f t="shared" si="1"/>
        <v>-139</v>
      </c>
      <c r="H22" s="10"/>
      <c r="I22" s="10"/>
      <c r="J22" s="16"/>
      <c r="K22" s="17"/>
      <c r="L22" s="11"/>
      <c r="N22" s="11"/>
    </row>
    <row r="23" spans="2:14" s="12" customFormat="1" ht="19.899999999999999" customHeight="1" x14ac:dyDescent="0.25">
      <c r="B23" s="13" t="s">
        <v>321</v>
      </c>
      <c r="C23" s="108">
        <v>113</v>
      </c>
      <c r="D23" s="108">
        <v>0</v>
      </c>
      <c r="E23" s="109">
        <f t="shared" si="0"/>
        <v>0</v>
      </c>
      <c r="F23" s="108">
        <f t="shared" si="1"/>
        <v>-113</v>
      </c>
      <c r="H23" s="10"/>
      <c r="I23" s="10"/>
      <c r="J23" s="16"/>
      <c r="K23" s="17"/>
      <c r="L23" s="11"/>
      <c r="N23" s="11"/>
    </row>
    <row r="24" spans="2:14" s="12" customFormat="1" ht="19.899999999999999" customHeight="1" x14ac:dyDescent="0.25">
      <c r="B24" s="13" t="s">
        <v>322</v>
      </c>
      <c r="C24" s="108">
        <v>480</v>
      </c>
      <c r="D24" s="108">
        <v>0</v>
      </c>
      <c r="E24" s="109">
        <f t="shared" si="0"/>
        <v>0</v>
      </c>
      <c r="F24" s="108">
        <f t="shared" si="1"/>
        <v>-480</v>
      </c>
      <c r="H24" s="10"/>
      <c r="I24" s="10"/>
      <c r="J24" s="16"/>
      <c r="K24" s="17"/>
      <c r="L24" s="11"/>
      <c r="N24" s="11"/>
    </row>
    <row r="25" spans="2:14" s="12" customFormat="1" ht="19.899999999999999" customHeight="1" x14ac:dyDescent="0.25">
      <c r="B25" s="13" t="s">
        <v>323</v>
      </c>
      <c r="C25" s="108">
        <v>86</v>
      </c>
      <c r="D25" s="108">
        <v>8</v>
      </c>
      <c r="E25" s="109">
        <f t="shared" si="0"/>
        <v>9.3000000000000007</v>
      </c>
      <c r="F25" s="108">
        <f t="shared" si="1"/>
        <v>-78</v>
      </c>
      <c r="H25" s="10"/>
      <c r="I25" s="10"/>
      <c r="J25" s="16"/>
      <c r="K25" s="17"/>
      <c r="L25" s="11"/>
      <c r="N25" s="11"/>
    </row>
    <row r="26" spans="2:14" s="12" customFormat="1" ht="19.899999999999999" customHeight="1" x14ac:dyDescent="0.25">
      <c r="B26" s="13" t="s">
        <v>324</v>
      </c>
      <c r="C26" s="108">
        <v>761</v>
      </c>
      <c r="D26" s="108">
        <v>52</v>
      </c>
      <c r="E26" s="109">
        <f t="shared" si="0"/>
        <v>6.8</v>
      </c>
      <c r="F26" s="108">
        <f t="shared" si="1"/>
        <v>-709</v>
      </c>
      <c r="H26" s="10"/>
      <c r="I26" s="10"/>
      <c r="J26" s="16"/>
      <c r="K26" s="17"/>
      <c r="L26" s="11"/>
      <c r="N26" s="11"/>
    </row>
    <row r="27" spans="2:14" s="12" customFormat="1" ht="19.899999999999999" customHeight="1" x14ac:dyDescent="0.25">
      <c r="B27" s="13" t="s">
        <v>325</v>
      </c>
      <c r="C27" s="108">
        <v>144</v>
      </c>
      <c r="D27" s="108">
        <v>0</v>
      </c>
      <c r="E27" s="109">
        <f t="shared" si="0"/>
        <v>0</v>
      </c>
      <c r="F27" s="108">
        <f t="shared" si="1"/>
        <v>-144</v>
      </c>
      <c r="H27" s="10"/>
      <c r="I27" s="10"/>
      <c r="J27" s="16"/>
      <c r="K27" s="17"/>
      <c r="L27" s="11"/>
      <c r="N27" s="11"/>
    </row>
    <row r="28" spans="2:14" s="12" customFormat="1" ht="19.899999999999999" customHeight="1" x14ac:dyDescent="0.25">
      <c r="B28" s="13" t="s">
        <v>326</v>
      </c>
      <c r="C28" s="108">
        <v>83</v>
      </c>
      <c r="D28" s="108">
        <v>0</v>
      </c>
      <c r="E28" s="109">
        <f t="shared" si="0"/>
        <v>0</v>
      </c>
      <c r="F28" s="108">
        <f t="shared" si="1"/>
        <v>-83</v>
      </c>
      <c r="H28" s="10"/>
      <c r="I28" s="10"/>
      <c r="J28" s="16"/>
      <c r="K28" s="17"/>
      <c r="L28" s="11"/>
      <c r="N28" s="11"/>
    </row>
    <row r="29" spans="2:14" s="12" customFormat="1" ht="19.899999999999999" customHeight="1" x14ac:dyDescent="0.25">
      <c r="B29" s="13" t="s">
        <v>327</v>
      </c>
      <c r="C29" s="108">
        <v>1500</v>
      </c>
      <c r="D29" s="108">
        <v>982</v>
      </c>
      <c r="E29" s="109">
        <f t="shared" si="0"/>
        <v>65.5</v>
      </c>
      <c r="F29" s="108">
        <f t="shared" si="1"/>
        <v>-518</v>
      </c>
      <c r="H29" s="10"/>
      <c r="I29" s="10"/>
      <c r="J29" s="16"/>
      <c r="K29" s="17"/>
      <c r="L29" s="11"/>
      <c r="N29" s="11"/>
    </row>
    <row r="30" spans="2:14" ht="18.75" x14ac:dyDescent="0.2">
      <c r="H30" s="10"/>
      <c r="I30" s="10"/>
    </row>
  </sheetData>
  <mergeCells count="9">
    <mergeCell ref="A1:F1"/>
    <mergeCell ref="A2:F2"/>
    <mergeCell ref="B3:F3"/>
    <mergeCell ref="B4:F4"/>
    <mergeCell ref="B7:B8"/>
    <mergeCell ref="C7:C8"/>
    <mergeCell ref="D7:D8"/>
    <mergeCell ref="E7:F7"/>
    <mergeCell ref="B5:F5"/>
  </mergeCells>
  <phoneticPr fontId="64" type="noConversion"/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K29"/>
  <sheetViews>
    <sheetView zoomScale="80" zoomScaleNormal="80" zoomScaleSheetLayoutView="70" workbookViewId="0">
      <selection activeCell="L11" sqref="L11"/>
    </sheetView>
  </sheetViews>
  <sheetFormatPr defaultColWidth="10.28515625" defaultRowHeight="12.75" x14ac:dyDescent="0.2"/>
  <cols>
    <col min="1" max="1" width="53.7109375" style="44" customWidth="1"/>
    <col min="2" max="2" width="11.85546875" style="103" customWidth="1"/>
    <col min="3" max="3" width="14.28515625" style="103" customWidth="1"/>
    <col min="4" max="4" width="12" style="103" customWidth="1"/>
    <col min="5" max="5" width="13.7109375" style="103" customWidth="1"/>
    <col min="6" max="6" width="12.140625" style="103" customWidth="1"/>
    <col min="7" max="7" width="13.7109375" style="103" customWidth="1"/>
    <col min="8" max="8" width="12.7109375" style="103" customWidth="1"/>
    <col min="9" max="9" width="14.7109375" style="103" customWidth="1"/>
    <col min="10" max="250" width="8.85546875" style="44" customWidth="1"/>
    <col min="251" max="251" width="37.140625" style="44" customWidth="1"/>
    <col min="252" max="253" width="10.5703125" style="44" customWidth="1"/>
    <col min="254" max="254" width="13" style="44" customWidth="1"/>
    <col min="255" max="16384" width="10.28515625" style="44"/>
  </cols>
  <sheetData>
    <row r="1" spans="1:11" s="35" customFormat="1" ht="22.5" x14ac:dyDescent="0.3">
      <c r="A1" s="355" t="s">
        <v>123</v>
      </c>
      <c r="B1" s="355"/>
      <c r="C1" s="355"/>
      <c r="D1" s="355"/>
      <c r="E1" s="355"/>
      <c r="F1" s="355"/>
      <c r="G1" s="355"/>
      <c r="H1" s="355"/>
      <c r="I1" s="355"/>
      <c r="J1" s="185"/>
    </row>
    <row r="2" spans="1:11" s="35" customFormat="1" ht="19.5" customHeight="1" x14ac:dyDescent="0.3">
      <c r="A2" s="369" t="s">
        <v>75</v>
      </c>
      <c r="B2" s="369"/>
      <c r="C2" s="369"/>
      <c r="D2" s="369"/>
      <c r="E2" s="369"/>
      <c r="F2" s="369"/>
      <c r="G2" s="369"/>
      <c r="H2" s="369"/>
      <c r="I2" s="369"/>
      <c r="J2" s="186"/>
    </row>
    <row r="3" spans="1:11" s="38" customFormat="1" ht="20.25" customHeight="1" x14ac:dyDescent="0.2">
      <c r="A3" s="36"/>
      <c r="B3" s="101"/>
      <c r="C3" s="101"/>
      <c r="D3" s="101"/>
      <c r="E3" s="101"/>
      <c r="F3" s="101"/>
      <c r="G3" s="101"/>
      <c r="H3" s="101"/>
      <c r="I3" s="187" t="s">
        <v>102</v>
      </c>
    </row>
    <row r="4" spans="1:11" s="38" customFormat="1" ht="34.5" customHeight="1" x14ac:dyDescent="0.2">
      <c r="A4" s="370"/>
      <c r="B4" s="371" t="s">
        <v>548</v>
      </c>
      <c r="C4" s="372"/>
      <c r="D4" s="372"/>
      <c r="E4" s="373"/>
      <c r="F4" s="374" t="s">
        <v>547</v>
      </c>
      <c r="G4" s="375"/>
      <c r="H4" s="375"/>
      <c r="I4" s="376"/>
    </row>
    <row r="5" spans="1:11" s="38" customFormat="1" ht="69.75" customHeight="1" x14ac:dyDescent="0.2">
      <c r="A5" s="370"/>
      <c r="B5" s="223" t="s">
        <v>124</v>
      </c>
      <c r="C5" s="188" t="s">
        <v>125</v>
      </c>
      <c r="D5" s="223" t="s">
        <v>126</v>
      </c>
      <c r="E5" s="188" t="s">
        <v>125</v>
      </c>
      <c r="F5" s="223" t="s">
        <v>124</v>
      </c>
      <c r="G5" s="188" t="s">
        <v>125</v>
      </c>
      <c r="H5" s="223" t="s">
        <v>126</v>
      </c>
      <c r="I5" s="188" t="s">
        <v>125</v>
      </c>
    </row>
    <row r="6" spans="1:11" s="40" customFormat="1" ht="24" customHeight="1" x14ac:dyDescent="0.25">
      <c r="A6" s="189" t="s">
        <v>47</v>
      </c>
      <c r="B6" s="329">
        <v>8632</v>
      </c>
      <c r="C6" s="323">
        <f>IF('9'!C5=0,"",ROUND(B6/'9'!C5*100,1))</f>
        <v>56.1</v>
      </c>
      <c r="D6" s="329">
        <f>'9'!C5-'10'!B6</f>
        <v>6766</v>
      </c>
      <c r="E6" s="326">
        <f>100-C6</f>
        <v>43.9</v>
      </c>
      <c r="F6" s="329">
        <v>4354</v>
      </c>
      <c r="G6" s="323">
        <f>IF('9'!F5=0,"",ROUND(F6/'9'!F5*100,1))</f>
        <v>54.8</v>
      </c>
      <c r="H6" s="329">
        <f>'9'!F5-'10'!F6</f>
        <v>3595</v>
      </c>
      <c r="I6" s="326">
        <f t="shared" ref="I6:I7" si="0">100-G6</f>
        <v>45.2</v>
      </c>
      <c r="K6" s="190"/>
    </row>
    <row r="7" spans="1:11" s="40" customFormat="1" ht="24" customHeight="1" x14ac:dyDescent="0.25">
      <c r="A7" s="191" t="s">
        <v>76</v>
      </c>
      <c r="B7" s="244">
        <f>SUM(B9:B27)</f>
        <v>7469</v>
      </c>
      <c r="C7" s="323">
        <f>IF('9'!C6=0,"",ROUND(B7/'9'!C6*100,1))</f>
        <v>54.9</v>
      </c>
      <c r="D7" s="244">
        <f>'9'!C6-'10'!B7</f>
        <v>6127</v>
      </c>
      <c r="E7" s="326">
        <f>100-C7</f>
        <v>45.1</v>
      </c>
      <c r="F7" s="244">
        <f>SUM(F9:F27)</f>
        <v>3718</v>
      </c>
      <c r="G7" s="323">
        <f>IF('9'!F6=0,"",ROUND(F7/'9'!F6*100,1))</f>
        <v>53.8</v>
      </c>
      <c r="H7" s="329">
        <f>'9'!F6-'10'!F7</f>
        <v>3188</v>
      </c>
      <c r="I7" s="326">
        <f t="shared" si="0"/>
        <v>46.2</v>
      </c>
    </row>
    <row r="8" spans="1:11" s="40" customFormat="1" ht="15.75" x14ac:dyDescent="0.25">
      <c r="A8" s="192" t="s">
        <v>13</v>
      </c>
      <c r="B8" s="337"/>
      <c r="C8" s="332"/>
      <c r="D8" s="337"/>
      <c r="E8" s="333"/>
      <c r="F8" s="338"/>
      <c r="G8" s="334"/>
      <c r="H8" s="338"/>
      <c r="I8" s="333"/>
    </row>
    <row r="9" spans="1:11" ht="15.75" x14ac:dyDescent="0.2">
      <c r="A9" s="193" t="s">
        <v>14</v>
      </c>
      <c r="B9" s="331">
        <v>1271</v>
      </c>
      <c r="C9" s="324">
        <f>IF('9'!C8=0,"",ROUND(B9/'9'!C8*100,1))</f>
        <v>30.8</v>
      </c>
      <c r="D9" s="330">
        <f>'9'!C8-'10'!B9</f>
        <v>2856</v>
      </c>
      <c r="E9" s="327">
        <f t="shared" ref="E9:E27" si="1">100-C9</f>
        <v>69.2</v>
      </c>
      <c r="F9" s="331">
        <v>716</v>
      </c>
      <c r="G9" s="335">
        <f>IF('9'!F8=0,"",ROUND(F9/'9'!F8*100,1))</f>
        <v>33.4</v>
      </c>
      <c r="H9" s="330">
        <f>'9'!F8-'10'!F9</f>
        <v>1426</v>
      </c>
      <c r="I9" s="327">
        <f t="shared" ref="I9:I27" si="2">100-G9</f>
        <v>66.599999999999994</v>
      </c>
      <c r="J9" s="43"/>
      <c r="K9" s="46"/>
    </row>
    <row r="10" spans="1:11" ht="15.75" x14ac:dyDescent="0.2">
      <c r="A10" s="42" t="s">
        <v>15</v>
      </c>
      <c r="B10" s="240">
        <v>1</v>
      </c>
      <c r="C10" s="324">
        <f>IF('9'!C9=0,"",ROUND(B10/'9'!C9*100,1))</f>
        <v>20</v>
      </c>
      <c r="D10" s="319">
        <f>'9'!C9-'10'!B10</f>
        <v>4</v>
      </c>
      <c r="E10" s="328">
        <f t="shared" si="1"/>
        <v>80</v>
      </c>
      <c r="F10" s="240">
        <v>0</v>
      </c>
      <c r="G10" s="336">
        <f>IF('9'!F9=0,"",ROUND(F10/'9'!F9*100,1))</f>
        <v>0</v>
      </c>
      <c r="H10" s="319">
        <f>'9'!F9-'10'!F10</f>
        <v>1</v>
      </c>
      <c r="I10" s="328">
        <f t="shared" si="2"/>
        <v>100</v>
      </c>
      <c r="J10" s="43"/>
      <c r="K10" s="46"/>
    </row>
    <row r="11" spans="1:11" s="47" customFormat="1" ht="15.75" x14ac:dyDescent="0.2">
      <c r="A11" s="42" t="s">
        <v>16</v>
      </c>
      <c r="B11" s="240">
        <v>557</v>
      </c>
      <c r="C11" s="324">
        <f>IF('9'!C10=0,"",ROUND(B11/'9'!C10*100,1))</f>
        <v>52.5</v>
      </c>
      <c r="D11" s="319">
        <f>'9'!C10-'10'!B11</f>
        <v>503</v>
      </c>
      <c r="E11" s="328">
        <f t="shared" si="1"/>
        <v>47.5</v>
      </c>
      <c r="F11" s="240">
        <v>293</v>
      </c>
      <c r="G11" s="336">
        <f>IF('9'!F10=0,"",ROUND(F11/'9'!F10*100,1))</f>
        <v>50.3</v>
      </c>
      <c r="H11" s="319">
        <f>'9'!F10-'10'!F11</f>
        <v>290</v>
      </c>
      <c r="I11" s="328">
        <f t="shared" si="2"/>
        <v>49.7</v>
      </c>
      <c r="J11" s="43"/>
      <c r="K11" s="46"/>
    </row>
    <row r="12" spans="1:11" ht="31.5" x14ac:dyDescent="0.2">
      <c r="A12" s="42" t="s">
        <v>17</v>
      </c>
      <c r="B12" s="240">
        <v>84</v>
      </c>
      <c r="C12" s="324">
        <f>IF('9'!C11=0,"",ROUND(B12/'9'!C11*100,1))</f>
        <v>48.6</v>
      </c>
      <c r="D12" s="319">
        <f>'9'!C11-'10'!B12</f>
        <v>89</v>
      </c>
      <c r="E12" s="328">
        <f t="shared" si="1"/>
        <v>51.4</v>
      </c>
      <c r="F12" s="240">
        <v>35</v>
      </c>
      <c r="G12" s="336">
        <f>IF('9'!F11=0,"",ROUND(F12/'9'!F11*100,1))</f>
        <v>43.8</v>
      </c>
      <c r="H12" s="319">
        <f>'9'!F11-'10'!F12</f>
        <v>45</v>
      </c>
      <c r="I12" s="328">
        <f t="shared" si="2"/>
        <v>56.2</v>
      </c>
      <c r="J12" s="43"/>
      <c r="K12" s="46"/>
    </row>
    <row r="13" spans="1:11" ht="26.25" customHeight="1" x14ac:dyDescent="0.2">
      <c r="A13" s="42" t="s">
        <v>18</v>
      </c>
      <c r="B13" s="240">
        <v>120</v>
      </c>
      <c r="C13" s="324">
        <f>IF('9'!C12=0,"",ROUND(B13/'9'!C12*100,1))</f>
        <v>49.8</v>
      </c>
      <c r="D13" s="319">
        <f>'9'!C12-'10'!B13</f>
        <v>121</v>
      </c>
      <c r="E13" s="328">
        <f t="shared" si="1"/>
        <v>50.2</v>
      </c>
      <c r="F13" s="240">
        <v>56</v>
      </c>
      <c r="G13" s="336">
        <f>IF('9'!F12=0,"",ROUND(F13/'9'!F12*100,1))</f>
        <v>48.3</v>
      </c>
      <c r="H13" s="319">
        <f>'9'!F12-'10'!F13</f>
        <v>60</v>
      </c>
      <c r="I13" s="328">
        <f t="shared" si="2"/>
        <v>51.7</v>
      </c>
      <c r="J13" s="43"/>
      <c r="K13" s="46"/>
    </row>
    <row r="14" spans="1:11" ht="15.75" x14ac:dyDescent="0.2">
      <c r="A14" s="42" t="s">
        <v>19</v>
      </c>
      <c r="B14" s="240">
        <v>57</v>
      </c>
      <c r="C14" s="324">
        <f>IF('9'!C13=0,"",ROUND(B14/'9'!C13*100,1))</f>
        <v>23.6</v>
      </c>
      <c r="D14" s="319">
        <f>'9'!C13-'10'!B14</f>
        <v>185</v>
      </c>
      <c r="E14" s="328">
        <f t="shared" si="1"/>
        <v>76.400000000000006</v>
      </c>
      <c r="F14" s="240">
        <v>21</v>
      </c>
      <c r="G14" s="336">
        <f>IF('9'!F13=0,"",ROUND(F14/'9'!F13*100,1))</f>
        <v>16.2</v>
      </c>
      <c r="H14" s="319">
        <f>'9'!F13-'10'!F14</f>
        <v>109</v>
      </c>
      <c r="I14" s="328">
        <f t="shared" si="2"/>
        <v>83.8</v>
      </c>
      <c r="J14" s="43"/>
      <c r="K14" s="46"/>
    </row>
    <row r="15" spans="1:11" ht="31.5" x14ac:dyDescent="0.2">
      <c r="A15" s="42" t="s">
        <v>20</v>
      </c>
      <c r="B15" s="240">
        <v>1770</v>
      </c>
      <c r="C15" s="324">
        <f>IF('9'!C14=0,"",ROUND(B15/'9'!C14*100,1))</f>
        <v>76.3</v>
      </c>
      <c r="D15" s="319">
        <f>'9'!C14-'10'!B15</f>
        <v>551</v>
      </c>
      <c r="E15" s="328">
        <f t="shared" si="1"/>
        <v>23.700000000000003</v>
      </c>
      <c r="F15" s="240">
        <v>983</v>
      </c>
      <c r="G15" s="336">
        <f>IF('9'!F14=0,"",ROUND(F15/'9'!F14*100,1))</f>
        <v>73.400000000000006</v>
      </c>
      <c r="H15" s="319">
        <f>'9'!F14-'10'!F15</f>
        <v>356</v>
      </c>
      <c r="I15" s="328">
        <f t="shared" si="2"/>
        <v>26.599999999999994</v>
      </c>
      <c r="J15" s="43"/>
      <c r="K15" s="46"/>
    </row>
    <row r="16" spans="1:11" ht="31.5" x14ac:dyDescent="0.2">
      <c r="A16" s="42" t="s">
        <v>21</v>
      </c>
      <c r="B16" s="240">
        <v>426</v>
      </c>
      <c r="C16" s="324">
        <f>IF('9'!C15=0,"",ROUND(B16/'9'!C15*100,1))</f>
        <v>58</v>
      </c>
      <c r="D16" s="319">
        <f>'9'!C15-'10'!B16</f>
        <v>309</v>
      </c>
      <c r="E16" s="328">
        <f t="shared" si="1"/>
        <v>42</v>
      </c>
      <c r="F16" s="240">
        <v>221</v>
      </c>
      <c r="G16" s="336">
        <f>IF('9'!F15=0,"",ROUND(F16/'9'!F15*100,1))</f>
        <v>56.2</v>
      </c>
      <c r="H16" s="319">
        <f>'9'!F15-'10'!F16</f>
        <v>172</v>
      </c>
      <c r="I16" s="328">
        <f t="shared" si="2"/>
        <v>43.8</v>
      </c>
      <c r="J16" s="43"/>
      <c r="K16" s="46"/>
    </row>
    <row r="17" spans="1:11" ht="18.75" customHeight="1" x14ac:dyDescent="0.2">
      <c r="A17" s="42" t="s">
        <v>22</v>
      </c>
      <c r="B17" s="240">
        <v>354</v>
      </c>
      <c r="C17" s="324">
        <f>IF('9'!C16=0,"",ROUND(B17/'9'!C16*100,1))</f>
        <v>81.599999999999994</v>
      </c>
      <c r="D17" s="319">
        <f>'9'!C16-'10'!B17</f>
        <v>80</v>
      </c>
      <c r="E17" s="328">
        <f t="shared" si="1"/>
        <v>18.400000000000006</v>
      </c>
      <c r="F17" s="240">
        <v>199</v>
      </c>
      <c r="G17" s="336">
        <f>IF('9'!F16=0,"",ROUND(F17/'9'!F16*100,1))</f>
        <v>83.3</v>
      </c>
      <c r="H17" s="319">
        <f>'9'!F16-'10'!F17</f>
        <v>40</v>
      </c>
      <c r="I17" s="328">
        <f t="shared" si="2"/>
        <v>16.700000000000003</v>
      </c>
      <c r="J17" s="43"/>
      <c r="K17" s="46"/>
    </row>
    <row r="18" spans="1:11" ht="15.75" x14ac:dyDescent="0.2">
      <c r="A18" s="42" t="s">
        <v>23</v>
      </c>
      <c r="B18" s="240">
        <v>47</v>
      </c>
      <c r="C18" s="324">
        <f>IF('9'!C17=0,"",ROUND(B18/'9'!C17*100,1))</f>
        <v>47.5</v>
      </c>
      <c r="D18" s="319">
        <f>'9'!C17-'10'!B18</f>
        <v>52</v>
      </c>
      <c r="E18" s="328">
        <f t="shared" si="1"/>
        <v>52.5</v>
      </c>
      <c r="F18" s="240">
        <v>22</v>
      </c>
      <c r="G18" s="336">
        <f>IF('9'!F17=0,"",ROUND(F18/'9'!F17*100,1))</f>
        <v>40.700000000000003</v>
      </c>
      <c r="H18" s="319">
        <f>'9'!F17-'10'!F18</f>
        <v>32</v>
      </c>
      <c r="I18" s="328">
        <f t="shared" si="2"/>
        <v>59.3</v>
      </c>
      <c r="J18" s="43"/>
      <c r="K18" s="46"/>
    </row>
    <row r="19" spans="1:11" ht="15.75" x14ac:dyDescent="0.2">
      <c r="A19" s="42" t="s">
        <v>24</v>
      </c>
      <c r="B19" s="240">
        <v>218</v>
      </c>
      <c r="C19" s="324">
        <f>IF('9'!C18=0,"",ROUND(B19/'9'!C18*100,1))</f>
        <v>82.9</v>
      </c>
      <c r="D19" s="319">
        <f>'9'!C18-'10'!B19</f>
        <v>45</v>
      </c>
      <c r="E19" s="328">
        <f t="shared" si="1"/>
        <v>17.099999999999994</v>
      </c>
      <c r="F19" s="240">
        <v>76</v>
      </c>
      <c r="G19" s="336">
        <f>IF('9'!F18=0,"",ROUND(F19/'9'!F18*100,1))</f>
        <v>82.6</v>
      </c>
      <c r="H19" s="319">
        <f>'9'!F18-'10'!F19</f>
        <v>16</v>
      </c>
      <c r="I19" s="328">
        <f t="shared" si="2"/>
        <v>17.400000000000006</v>
      </c>
      <c r="J19" s="43"/>
      <c r="K19" s="46"/>
    </row>
    <row r="20" spans="1:11" ht="15.75" x14ac:dyDescent="0.2">
      <c r="A20" s="42" t="s">
        <v>25</v>
      </c>
      <c r="B20" s="240">
        <v>93</v>
      </c>
      <c r="C20" s="324">
        <f>IF('9'!C19=0,"",ROUND(B20/'9'!C19*100,1))</f>
        <v>58.5</v>
      </c>
      <c r="D20" s="319">
        <f>'9'!C19-'10'!B20</f>
        <v>66</v>
      </c>
      <c r="E20" s="328">
        <f t="shared" si="1"/>
        <v>41.5</v>
      </c>
      <c r="F20" s="240">
        <v>50</v>
      </c>
      <c r="G20" s="336">
        <f>IF('9'!F19=0,"",ROUND(F20/'9'!F19*100,1))</f>
        <v>60.2</v>
      </c>
      <c r="H20" s="319">
        <f>'9'!F19-'10'!F20</f>
        <v>33</v>
      </c>
      <c r="I20" s="328">
        <f t="shared" si="2"/>
        <v>39.799999999999997</v>
      </c>
      <c r="J20" s="43"/>
      <c r="K20" s="46"/>
    </row>
    <row r="21" spans="1:11" ht="15.75" x14ac:dyDescent="0.2">
      <c r="A21" s="42" t="s">
        <v>26</v>
      </c>
      <c r="B21" s="240">
        <v>197</v>
      </c>
      <c r="C21" s="324">
        <f>IF('9'!C20=0,"",ROUND(B21/'9'!C20*100,1))</f>
        <v>70.900000000000006</v>
      </c>
      <c r="D21" s="319">
        <f>'9'!C20-'10'!B21</f>
        <v>81</v>
      </c>
      <c r="E21" s="328">
        <f t="shared" si="1"/>
        <v>29.099999999999994</v>
      </c>
      <c r="F21" s="240">
        <v>92</v>
      </c>
      <c r="G21" s="336">
        <f>IF('9'!F20=0,"",ROUND(F21/'9'!F20*100,1))</f>
        <v>63</v>
      </c>
      <c r="H21" s="319">
        <f>'9'!F20-'10'!F21</f>
        <v>54</v>
      </c>
      <c r="I21" s="328">
        <f t="shared" si="2"/>
        <v>37</v>
      </c>
      <c r="J21" s="43"/>
      <c r="K21" s="46"/>
    </row>
    <row r="22" spans="1:11" ht="31.5" x14ac:dyDescent="0.2">
      <c r="A22" s="42" t="s">
        <v>27</v>
      </c>
      <c r="B22" s="240">
        <v>109</v>
      </c>
      <c r="C22" s="324">
        <f>IF('9'!C21=0,"",ROUND(B22/'9'!C21*100,1))</f>
        <v>57.7</v>
      </c>
      <c r="D22" s="319">
        <f>'9'!C21-'10'!B22</f>
        <v>80</v>
      </c>
      <c r="E22" s="328">
        <f t="shared" si="1"/>
        <v>42.3</v>
      </c>
      <c r="F22" s="240">
        <v>57</v>
      </c>
      <c r="G22" s="336">
        <f>IF('9'!F21=0,"",ROUND(F22/'9'!F21*100,1))</f>
        <v>59.4</v>
      </c>
      <c r="H22" s="319">
        <f>'9'!F21-'10'!F22</f>
        <v>39</v>
      </c>
      <c r="I22" s="328">
        <f t="shared" si="2"/>
        <v>40.6</v>
      </c>
      <c r="J22" s="43"/>
      <c r="K22" s="46"/>
    </row>
    <row r="23" spans="1:11" ht="31.5" x14ac:dyDescent="0.2">
      <c r="A23" s="42" t="s">
        <v>28</v>
      </c>
      <c r="B23" s="240">
        <v>1083</v>
      </c>
      <c r="C23" s="324">
        <f>IF('9'!C22=0,"",ROUND(B23/'9'!C22*100,1))</f>
        <v>56.9</v>
      </c>
      <c r="D23" s="319">
        <f>'9'!C22-'10'!B23</f>
        <v>819</v>
      </c>
      <c r="E23" s="328">
        <f t="shared" si="1"/>
        <v>43.1</v>
      </c>
      <c r="F23" s="240">
        <v>445</v>
      </c>
      <c r="G23" s="336">
        <f>IF('9'!F22=0,"",ROUND(F23/'9'!F22*100,1))</f>
        <v>55.8</v>
      </c>
      <c r="H23" s="319">
        <f>'9'!F22-'10'!F23</f>
        <v>353</v>
      </c>
      <c r="I23" s="328">
        <f t="shared" si="2"/>
        <v>44.2</v>
      </c>
      <c r="J23" s="43"/>
      <c r="K23" s="46"/>
    </row>
    <row r="24" spans="1:11" ht="15.75" x14ac:dyDescent="0.2">
      <c r="A24" s="42" t="s">
        <v>29</v>
      </c>
      <c r="B24" s="240">
        <v>365</v>
      </c>
      <c r="C24" s="324">
        <f>IF('9'!C23=0,"",ROUND(B24/'9'!C23*100,1))</f>
        <v>74.5</v>
      </c>
      <c r="D24" s="319">
        <f>'9'!C23-'10'!B24</f>
        <v>125</v>
      </c>
      <c r="E24" s="328">
        <f t="shared" si="1"/>
        <v>25.5</v>
      </c>
      <c r="F24" s="240">
        <v>155</v>
      </c>
      <c r="G24" s="336">
        <f>IF('9'!F23=0,"",ROUND(F24/'9'!F23*100,1))</f>
        <v>68.900000000000006</v>
      </c>
      <c r="H24" s="319">
        <f>'9'!F23-'10'!F24</f>
        <v>70</v>
      </c>
      <c r="I24" s="328">
        <f t="shared" si="2"/>
        <v>31.099999999999994</v>
      </c>
      <c r="J24" s="43"/>
      <c r="K24" s="46"/>
    </row>
    <row r="25" spans="1:11" ht="19.5" customHeight="1" x14ac:dyDescent="0.2">
      <c r="A25" s="42" t="s">
        <v>30</v>
      </c>
      <c r="B25" s="240">
        <v>552</v>
      </c>
      <c r="C25" s="324">
        <f>IF('9'!C24=0,"",ROUND(B25/'9'!C24*100,1))</f>
        <v>83.5</v>
      </c>
      <c r="D25" s="319">
        <f>'9'!C24-'10'!B25</f>
        <v>109</v>
      </c>
      <c r="E25" s="328">
        <f t="shared" si="1"/>
        <v>16.5</v>
      </c>
      <c r="F25" s="240">
        <v>224</v>
      </c>
      <c r="G25" s="336">
        <f>IF('9'!F24=0,"",ROUND(F25/'9'!F24*100,1))</f>
        <v>77.5</v>
      </c>
      <c r="H25" s="319">
        <f>'9'!F24-'10'!F25</f>
        <v>65</v>
      </c>
      <c r="I25" s="328">
        <f t="shared" si="2"/>
        <v>22.5</v>
      </c>
      <c r="J25" s="43"/>
      <c r="K25" s="46"/>
    </row>
    <row r="26" spans="1:11" ht="15.75" x14ac:dyDescent="0.2">
      <c r="A26" s="42" t="s">
        <v>31</v>
      </c>
      <c r="B26" s="240">
        <v>95</v>
      </c>
      <c r="C26" s="324">
        <f>IF('9'!C25=0,"",ROUND(B26/'9'!C25*100,1))</f>
        <v>73.099999999999994</v>
      </c>
      <c r="D26" s="319">
        <f>'9'!C25-'10'!B26</f>
        <v>35</v>
      </c>
      <c r="E26" s="328">
        <f t="shared" si="1"/>
        <v>26.900000000000006</v>
      </c>
      <c r="F26" s="240">
        <v>41</v>
      </c>
      <c r="G26" s="336">
        <f>IF('9'!F25=0,"",ROUND(F26/'9'!F25*100,1))</f>
        <v>69.5</v>
      </c>
      <c r="H26" s="319">
        <f>'9'!F25-'10'!F26</f>
        <v>18</v>
      </c>
      <c r="I26" s="328">
        <f t="shared" si="2"/>
        <v>30.5</v>
      </c>
      <c r="J26" s="43"/>
      <c r="K26" s="46"/>
    </row>
    <row r="27" spans="1:11" ht="15.75" x14ac:dyDescent="0.2">
      <c r="A27" s="42" t="s">
        <v>32</v>
      </c>
      <c r="B27" s="240">
        <v>70</v>
      </c>
      <c r="C27" s="324">
        <f>IF('9'!C26=0,"",ROUND(B27/'9'!C26*100,1))</f>
        <v>80.5</v>
      </c>
      <c r="D27" s="319">
        <f>'9'!C26-'10'!B27</f>
        <v>17</v>
      </c>
      <c r="E27" s="328">
        <f t="shared" si="1"/>
        <v>19.5</v>
      </c>
      <c r="F27" s="240">
        <v>32</v>
      </c>
      <c r="G27" s="336">
        <f>IF('9'!F26=0,"",ROUND(F27/'9'!F26*100,1))</f>
        <v>78</v>
      </c>
      <c r="H27" s="319">
        <f>'9'!F26-'10'!F27</f>
        <v>9</v>
      </c>
      <c r="I27" s="328">
        <f t="shared" si="2"/>
        <v>22</v>
      </c>
      <c r="J27" s="43"/>
      <c r="K27" s="46"/>
    </row>
    <row r="28" spans="1:11" x14ac:dyDescent="0.2">
      <c r="A28" s="48"/>
      <c r="B28" s="102"/>
      <c r="C28" s="102"/>
      <c r="D28" s="194"/>
      <c r="E28" s="194"/>
      <c r="F28" s="102"/>
      <c r="G28" s="102"/>
      <c r="H28" s="102"/>
      <c r="I28" s="102"/>
    </row>
    <row r="29" spans="1:11" x14ac:dyDescent="0.2">
      <c r="A29" s="48"/>
      <c r="B29" s="102"/>
      <c r="C29" s="102"/>
      <c r="D29" s="102"/>
      <c r="E29" s="102"/>
      <c r="F29" s="102"/>
      <c r="G29" s="102"/>
      <c r="H29" s="102"/>
      <c r="I29" s="102"/>
    </row>
  </sheetData>
  <mergeCells count="5">
    <mergeCell ref="A1:I1"/>
    <mergeCell ref="A2:I2"/>
    <mergeCell ref="A4:A5"/>
    <mergeCell ref="B4:E4"/>
    <mergeCell ref="F4:I4"/>
  </mergeCells>
  <phoneticPr fontId="64" type="noConversion"/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zoomScale="80" zoomScaleNormal="80" zoomScaleSheetLayoutView="80" workbookViewId="0">
      <selection activeCell="I13" sqref="I13"/>
    </sheetView>
  </sheetViews>
  <sheetFormatPr defaultColWidth="8.85546875" defaultRowHeight="18.75" x14ac:dyDescent="0.3"/>
  <cols>
    <col min="1" max="1" width="43.140625" style="44" customWidth="1"/>
    <col min="2" max="3" width="12.28515625" style="44" customWidth="1"/>
    <col min="4" max="4" width="13.7109375" style="44" customWidth="1"/>
    <col min="5" max="6" width="13.28515625" style="44" customWidth="1"/>
    <col min="7" max="7" width="13.7109375" style="44" customWidth="1"/>
    <col min="8" max="8" width="8.85546875" style="44"/>
    <col min="9" max="9" width="11.85546875" style="59" customWidth="1"/>
    <col min="10" max="15" width="11.28515625" style="44" customWidth="1"/>
    <col min="16" max="16384" width="8.85546875" style="44"/>
  </cols>
  <sheetData>
    <row r="1" spans="1:15" s="35" customFormat="1" ht="22.5" customHeight="1" x14ac:dyDescent="0.3">
      <c r="A1" s="355" t="s">
        <v>74</v>
      </c>
      <c r="B1" s="355"/>
      <c r="C1" s="355"/>
      <c r="D1" s="355"/>
      <c r="E1" s="355"/>
      <c r="F1" s="355"/>
      <c r="G1" s="355"/>
      <c r="I1" s="58"/>
    </row>
    <row r="2" spans="1:15" s="35" customFormat="1" ht="22.5" customHeight="1" x14ac:dyDescent="0.3">
      <c r="A2" s="377" t="s">
        <v>78</v>
      </c>
      <c r="B2" s="377"/>
      <c r="C2" s="377"/>
      <c r="D2" s="377"/>
      <c r="E2" s="377"/>
      <c r="F2" s="377"/>
      <c r="G2" s="377"/>
      <c r="I2" s="58"/>
    </row>
    <row r="3" spans="1:15" s="38" customFormat="1" ht="18.75" customHeight="1" x14ac:dyDescent="0.3">
      <c r="A3" s="36"/>
      <c r="B3" s="36"/>
      <c r="C3" s="36"/>
      <c r="D3" s="36"/>
      <c r="E3" s="36"/>
      <c r="F3" s="36"/>
      <c r="G3" s="22" t="s">
        <v>9</v>
      </c>
      <c r="I3" s="59"/>
    </row>
    <row r="4" spans="1:15" s="38" customFormat="1" ht="52.9" customHeight="1" x14ac:dyDescent="0.2">
      <c r="A4" s="100"/>
      <c r="B4" s="318" t="s">
        <v>544</v>
      </c>
      <c r="C4" s="318" t="s">
        <v>545</v>
      </c>
      <c r="D4" s="73" t="s">
        <v>46</v>
      </c>
      <c r="E4" s="318" t="s">
        <v>546</v>
      </c>
      <c r="F4" s="318" t="s">
        <v>547</v>
      </c>
      <c r="G4" s="73" t="s">
        <v>46</v>
      </c>
    </row>
    <row r="5" spans="1:15" s="54" customFormat="1" ht="31.5" customHeight="1" x14ac:dyDescent="0.3">
      <c r="A5" s="60" t="s">
        <v>79</v>
      </c>
      <c r="B5" s="244">
        <f>SUM(B6:B29)</f>
        <v>2160</v>
      </c>
      <c r="C5" s="244">
        <f>SUM(C6:C29)</f>
        <v>1060</v>
      </c>
      <c r="D5" s="285">
        <f t="shared" ref="D5:D29" si="0">IF(B5=0,"",ROUND(C5/B5*100,1))</f>
        <v>49.1</v>
      </c>
      <c r="E5" s="244">
        <f t="shared" ref="E5:F5" si="1">SUM(E6:E29)</f>
        <v>508</v>
      </c>
      <c r="F5" s="244">
        <f t="shared" si="1"/>
        <v>583</v>
      </c>
      <c r="G5" s="285">
        <f t="shared" ref="G5:G29" si="2">IF(E5=0,"",ROUND(F5/E5*100,1))</f>
        <v>114.8</v>
      </c>
      <c r="I5" s="59"/>
      <c r="J5" s="64"/>
      <c r="K5" s="64"/>
      <c r="L5" s="65"/>
      <c r="M5" s="65"/>
      <c r="N5" s="65"/>
      <c r="O5" s="65"/>
    </row>
    <row r="6" spans="1:15" ht="15.75" x14ac:dyDescent="0.2">
      <c r="A6" s="42" t="s">
        <v>49</v>
      </c>
      <c r="B6" s="240">
        <v>1006</v>
      </c>
      <c r="C6" s="319">
        <v>487</v>
      </c>
      <c r="D6" s="285">
        <f t="shared" si="0"/>
        <v>48.4</v>
      </c>
      <c r="E6" s="240">
        <v>211</v>
      </c>
      <c r="F6" s="319">
        <v>262</v>
      </c>
      <c r="G6" s="285">
        <f t="shared" si="2"/>
        <v>124.2</v>
      </c>
      <c r="H6" s="43"/>
      <c r="I6" s="51"/>
      <c r="J6" s="51"/>
      <c r="K6" s="51"/>
      <c r="L6" s="51"/>
      <c r="M6" s="51"/>
      <c r="N6" s="51"/>
    </row>
    <row r="7" spans="1:15" ht="15.75" x14ac:dyDescent="0.2">
      <c r="A7" s="42" t="s">
        <v>50</v>
      </c>
      <c r="B7" s="240">
        <v>116</v>
      </c>
      <c r="C7" s="319">
        <v>50</v>
      </c>
      <c r="D7" s="285">
        <f t="shared" si="0"/>
        <v>43.1</v>
      </c>
      <c r="E7" s="240">
        <v>28</v>
      </c>
      <c r="F7" s="319">
        <v>22</v>
      </c>
      <c r="G7" s="285">
        <f t="shared" si="2"/>
        <v>78.599999999999994</v>
      </c>
      <c r="H7" s="43"/>
      <c r="I7" s="51"/>
      <c r="J7" s="51"/>
      <c r="K7" s="51"/>
      <c r="L7" s="51"/>
      <c r="M7" s="51"/>
      <c r="N7" s="51"/>
      <c r="O7" s="51"/>
    </row>
    <row r="8" spans="1:15" s="47" customFormat="1" ht="15.75" x14ac:dyDescent="0.2">
      <c r="A8" s="42" t="s">
        <v>51</v>
      </c>
      <c r="B8" s="240">
        <v>0</v>
      </c>
      <c r="C8" s="319">
        <v>0</v>
      </c>
      <c r="D8" s="285" t="str">
        <f t="shared" si="0"/>
        <v/>
      </c>
      <c r="E8" s="240">
        <v>0</v>
      </c>
      <c r="F8" s="319">
        <v>0</v>
      </c>
      <c r="G8" s="285" t="str">
        <f t="shared" si="2"/>
        <v/>
      </c>
      <c r="H8" s="43"/>
      <c r="I8" s="44"/>
      <c r="J8" s="45"/>
    </row>
    <row r="9" spans="1:15" ht="15.75" x14ac:dyDescent="0.2">
      <c r="A9" s="42" t="s">
        <v>52</v>
      </c>
      <c r="B9" s="240">
        <v>7</v>
      </c>
      <c r="C9" s="319">
        <v>4</v>
      </c>
      <c r="D9" s="285">
        <f t="shared" si="0"/>
        <v>57.1</v>
      </c>
      <c r="E9" s="240">
        <v>3</v>
      </c>
      <c r="F9" s="319">
        <v>1</v>
      </c>
      <c r="G9" s="285">
        <f t="shared" si="2"/>
        <v>33.299999999999997</v>
      </c>
      <c r="H9" s="43"/>
      <c r="I9" s="44"/>
      <c r="J9" s="45"/>
      <c r="L9" s="52"/>
    </row>
    <row r="10" spans="1:15" ht="15.75" x14ac:dyDescent="0.2">
      <c r="A10" s="42" t="s">
        <v>53</v>
      </c>
      <c r="B10" s="240">
        <v>77</v>
      </c>
      <c r="C10" s="319">
        <v>24</v>
      </c>
      <c r="D10" s="285">
        <f t="shared" si="0"/>
        <v>31.2</v>
      </c>
      <c r="E10" s="240">
        <v>16</v>
      </c>
      <c r="F10" s="319">
        <v>12</v>
      </c>
      <c r="G10" s="285">
        <f t="shared" si="2"/>
        <v>75</v>
      </c>
      <c r="H10" s="43"/>
      <c r="I10" s="44"/>
      <c r="J10" s="45"/>
    </row>
    <row r="11" spans="1:15" ht="31.5" x14ac:dyDescent="0.2">
      <c r="A11" s="42" t="s">
        <v>54</v>
      </c>
      <c r="B11" s="240">
        <v>47</v>
      </c>
      <c r="C11" s="319">
        <v>59</v>
      </c>
      <c r="D11" s="285">
        <f t="shared" si="0"/>
        <v>125.5</v>
      </c>
      <c r="E11" s="240">
        <v>13</v>
      </c>
      <c r="F11" s="319">
        <v>41</v>
      </c>
      <c r="G11" s="285">
        <f t="shared" si="2"/>
        <v>315.39999999999998</v>
      </c>
      <c r="H11" s="43"/>
      <c r="I11" s="44"/>
      <c r="J11" s="45"/>
    </row>
    <row r="12" spans="1:15" ht="63" x14ac:dyDescent="0.2">
      <c r="A12" s="42" t="s">
        <v>55</v>
      </c>
      <c r="B12" s="240">
        <v>31</v>
      </c>
      <c r="C12" s="319">
        <v>88</v>
      </c>
      <c r="D12" s="285">
        <f t="shared" si="0"/>
        <v>283.89999999999998</v>
      </c>
      <c r="E12" s="240">
        <v>5</v>
      </c>
      <c r="F12" s="319">
        <v>79</v>
      </c>
      <c r="G12" s="285">
        <f t="shared" si="2"/>
        <v>1580</v>
      </c>
      <c r="H12" s="43"/>
      <c r="I12" s="44"/>
      <c r="J12" s="45"/>
    </row>
    <row r="13" spans="1:15" ht="31.5" x14ac:dyDescent="0.2">
      <c r="A13" s="42" t="s">
        <v>56</v>
      </c>
      <c r="B13" s="240">
        <v>38</v>
      </c>
      <c r="C13" s="319">
        <v>33</v>
      </c>
      <c r="D13" s="285">
        <f t="shared" si="0"/>
        <v>86.8</v>
      </c>
      <c r="E13" s="240">
        <v>15</v>
      </c>
      <c r="F13" s="319">
        <v>20</v>
      </c>
      <c r="G13" s="285">
        <f t="shared" si="2"/>
        <v>133.30000000000001</v>
      </c>
      <c r="H13" s="43"/>
      <c r="I13" s="44"/>
      <c r="J13" s="45"/>
    </row>
    <row r="14" spans="1:15" ht="31.5" x14ac:dyDescent="0.2">
      <c r="A14" s="42" t="s">
        <v>57</v>
      </c>
      <c r="B14" s="240">
        <v>12</v>
      </c>
      <c r="C14" s="319">
        <v>7</v>
      </c>
      <c r="D14" s="285">
        <f t="shared" si="0"/>
        <v>58.3</v>
      </c>
      <c r="E14" s="240">
        <v>1</v>
      </c>
      <c r="F14" s="319">
        <v>5</v>
      </c>
      <c r="G14" s="285">
        <f t="shared" si="2"/>
        <v>500</v>
      </c>
      <c r="H14" s="43"/>
      <c r="I14" s="44"/>
      <c r="J14" s="45"/>
    </row>
    <row r="15" spans="1:15" ht="31.5" x14ac:dyDescent="0.2">
      <c r="A15" s="42" t="s">
        <v>58</v>
      </c>
      <c r="B15" s="240">
        <v>2</v>
      </c>
      <c r="C15" s="319">
        <v>0</v>
      </c>
      <c r="D15" s="285">
        <f t="shared" si="0"/>
        <v>0</v>
      </c>
      <c r="E15" s="240">
        <v>0</v>
      </c>
      <c r="F15" s="319">
        <v>0</v>
      </c>
      <c r="G15" s="285" t="str">
        <f t="shared" si="2"/>
        <v/>
      </c>
      <c r="H15" s="43"/>
      <c r="I15" s="44"/>
      <c r="J15" s="45"/>
    </row>
    <row r="16" spans="1:15" ht="31.5" x14ac:dyDescent="0.2">
      <c r="A16" s="42" t="s">
        <v>59</v>
      </c>
      <c r="B16" s="240">
        <v>23</v>
      </c>
      <c r="C16" s="319">
        <v>9</v>
      </c>
      <c r="D16" s="285">
        <f t="shared" si="0"/>
        <v>39.1</v>
      </c>
      <c r="E16" s="240">
        <v>5</v>
      </c>
      <c r="F16" s="319">
        <v>3</v>
      </c>
      <c r="G16" s="285">
        <f t="shared" si="2"/>
        <v>60</v>
      </c>
      <c r="H16" s="43"/>
      <c r="I16" s="44"/>
      <c r="J16" s="45"/>
    </row>
    <row r="17" spans="1:10" ht="31.5" x14ac:dyDescent="0.2">
      <c r="A17" s="42" t="s">
        <v>60</v>
      </c>
      <c r="B17" s="240">
        <v>26</v>
      </c>
      <c r="C17" s="319">
        <v>7</v>
      </c>
      <c r="D17" s="285">
        <f t="shared" si="0"/>
        <v>26.9</v>
      </c>
      <c r="E17" s="240">
        <v>7</v>
      </c>
      <c r="F17" s="319">
        <v>4</v>
      </c>
      <c r="G17" s="285">
        <f t="shared" si="2"/>
        <v>57.1</v>
      </c>
      <c r="H17" s="43"/>
      <c r="I17" s="44"/>
      <c r="J17" s="45"/>
    </row>
    <row r="18" spans="1:10" ht="31.5" x14ac:dyDescent="0.2">
      <c r="A18" s="42" t="s">
        <v>61</v>
      </c>
      <c r="B18" s="240">
        <v>61</v>
      </c>
      <c r="C18" s="319">
        <v>25</v>
      </c>
      <c r="D18" s="285">
        <f t="shared" si="0"/>
        <v>41</v>
      </c>
      <c r="E18" s="240">
        <v>14</v>
      </c>
      <c r="F18" s="319">
        <v>16</v>
      </c>
      <c r="G18" s="285">
        <f t="shared" si="2"/>
        <v>114.3</v>
      </c>
      <c r="H18" s="43"/>
      <c r="I18" s="44"/>
      <c r="J18" s="45"/>
    </row>
    <row r="19" spans="1:10" ht="31.5" x14ac:dyDescent="0.2">
      <c r="A19" s="42" t="s">
        <v>62</v>
      </c>
      <c r="B19" s="240">
        <v>118</v>
      </c>
      <c r="C19" s="319">
        <v>44</v>
      </c>
      <c r="D19" s="285">
        <f t="shared" si="0"/>
        <v>37.299999999999997</v>
      </c>
      <c r="E19" s="240">
        <v>18</v>
      </c>
      <c r="F19" s="319">
        <v>19</v>
      </c>
      <c r="G19" s="285">
        <f t="shared" si="2"/>
        <v>105.6</v>
      </c>
      <c r="H19" s="43"/>
      <c r="I19" s="44"/>
      <c r="J19" s="45"/>
    </row>
    <row r="20" spans="1:10" ht="15.75" x14ac:dyDescent="0.2">
      <c r="A20" s="42" t="s">
        <v>63</v>
      </c>
      <c r="B20" s="240">
        <v>27</v>
      </c>
      <c r="C20" s="319">
        <v>19</v>
      </c>
      <c r="D20" s="285">
        <f t="shared" si="0"/>
        <v>70.400000000000006</v>
      </c>
      <c r="E20" s="240">
        <v>10</v>
      </c>
      <c r="F20" s="319">
        <v>10</v>
      </c>
      <c r="G20" s="285">
        <f t="shared" si="2"/>
        <v>100</v>
      </c>
      <c r="H20" s="43"/>
      <c r="I20" s="44"/>
      <c r="J20" s="45"/>
    </row>
    <row r="21" spans="1:10" ht="31.5" x14ac:dyDescent="0.2">
      <c r="A21" s="42" t="s">
        <v>64</v>
      </c>
      <c r="B21" s="240">
        <v>142</v>
      </c>
      <c r="C21" s="319">
        <v>55</v>
      </c>
      <c r="D21" s="285">
        <f t="shared" si="0"/>
        <v>38.700000000000003</v>
      </c>
      <c r="E21" s="240">
        <v>37</v>
      </c>
      <c r="F21" s="319">
        <v>24</v>
      </c>
      <c r="G21" s="285">
        <f t="shared" si="2"/>
        <v>64.900000000000006</v>
      </c>
      <c r="H21" s="43"/>
      <c r="I21" s="44"/>
      <c r="J21" s="45"/>
    </row>
    <row r="22" spans="1:10" ht="31.5" x14ac:dyDescent="0.2">
      <c r="A22" s="42" t="s">
        <v>65</v>
      </c>
      <c r="B22" s="240">
        <v>9</v>
      </c>
      <c r="C22" s="319">
        <v>4</v>
      </c>
      <c r="D22" s="285">
        <f t="shared" si="0"/>
        <v>44.4</v>
      </c>
      <c r="E22" s="240">
        <v>5</v>
      </c>
      <c r="F22" s="319">
        <v>1</v>
      </c>
      <c r="G22" s="285">
        <f t="shared" si="2"/>
        <v>20</v>
      </c>
      <c r="H22" s="43"/>
      <c r="I22" s="44"/>
      <c r="J22" s="48"/>
    </row>
    <row r="23" spans="1:10" ht="15.75" x14ac:dyDescent="0.2">
      <c r="A23" s="42" t="s">
        <v>66</v>
      </c>
      <c r="B23" s="240">
        <v>186</v>
      </c>
      <c r="C23" s="319">
        <v>69</v>
      </c>
      <c r="D23" s="285">
        <f t="shared" si="0"/>
        <v>37.1</v>
      </c>
      <c r="E23" s="240">
        <v>59</v>
      </c>
      <c r="F23" s="319">
        <v>30</v>
      </c>
      <c r="G23" s="285">
        <f t="shared" si="2"/>
        <v>50.8</v>
      </c>
      <c r="H23" s="43"/>
      <c r="I23" s="44"/>
      <c r="J23" s="48"/>
    </row>
    <row r="24" spans="1:10" ht="31.5" x14ac:dyDescent="0.2">
      <c r="A24" s="42" t="s">
        <v>67</v>
      </c>
      <c r="B24" s="240">
        <v>79</v>
      </c>
      <c r="C24" s="319">
        <v>35</v>
      </c>
      <c r="D24" s="285">
        <f t="shared" si="0"/>
        <v>44.3</v>
      </c>
      <c r="E24" s="240">
        <v>23</v>
      </c>
      <c r="F24" s="319">
        <v>14</v>
      </c>
      <c r="G24" s="285">
        <f t="shared" si="2"/>
        <v>60.9</v>
      </c>
      <c r="H24" s="43"/>
      <c r="I24" s="44"/>
      <c r="J24" s="48"/>
    </row>
    <row r="25" spans="1:10" ht="31.5" x14ac:dyDescent="0.2">
      <c r="A25" s="42" t="s">
        <v>68</v>
      </c>
      <c r="B25" s="240">
        <v>14</v>
      </c>
      <c r="C25" s="319">
        <v>4</v>
      </c>
      <c r="D25" s="285">
        <f t="shared" si="0"/>
        <v>28.6</v>
      </c>
      <c r="E25" s="240">
        <v>1</v>
      </c>
      <c r="F25" s="319">
        <v>2</v>
      </c>
      <c r="G25" s="285">
        <f t="shared" si="2"/>
        <v>200</v>
      </c>
      <c r="I25" s="44"/>
    </row>
    <row r="26" spans="1:10" ht="15.75" x14ac:dyDescent="0.2">
      <c r="A26" s="42" t="s">
        <v>69</v>
      </c>
      <c r="B26" s="240">
        <v>63</v>
      </c>
      <c r="C26" s="319">
        <v>14</v>
      </c>
      <c r="D26" s="285">
        <f t="shared" si="0"/>
        <v>22.2</v>
      </c>
      <c r="E26" s="240">
        <v>20</v>
      </c>
      <c r="F26" s="319">
        <v>5</v>
      </c>
      <c r="G26" s="285">
        <f t="shared" si="2"/>
        <v>25</v>
      </c>
      <c r="I26" s="44"/>
    </row>
    <row r="27" spans="1:10" ht="15.75" x14ac:dyDescent="0.2">
      <c r="A27" s="42" t="s">
        <v>70</v>
      </c>
      <c r="B27" s="240">
        <v>15</v>
      </c>
      <c r="C27" s="319">
        <v>3</v>
      </c>
      <c r="D27" s="285">
        <f t="shared" si="0"/>
        <v>20</v>
      </c>
      <c r="E27" s="240">
        <v>2</v>
      </c>
      <c r="F27" s="319">
        <v>2</v>
      </c>
      <c r="G27" s="285">
        <f t="shared" si="2"/>
        <v>100</v>
      </c>
      <c r="I27" s="44"/>
    </row>
    <row r="28" spans="1:10" ht="15.75" x14ac:dyDescent="0.2">
      <c r="A28" s="42" t="s">
        <v>71</v>
      </c>
      <c r="B28" s="240">
        <v>6</v>
      </c>
      <c r="C28" s="319">
        <v>2</v>
      </c>
      <c r="D28" s="285">
        <f t="shared" si="0"/>
        <v>33.299999999999997</v>
      </c>
      <c r="E28" s="240">
        <v>1</v>
      </c>
      <c r="F28" s="319">
        <v>1</v>
      </c>
      <c r="G28" s="285">
        <f t="shared" si="2"/>
        <v>100</v>
      </c>
      <c r="I28" s="44"/>
    </row>
    <row r="29" spans="1:10" ht="15.75" x14ac:dyDescent="0.2">
      <c r="A29" s="42" t="s">
        <v>72</v>
      </c>
      <c r="B29" s="240">
        <v>55</v>
      </c>
      <c r="C29" s="319">
        <v>18</v>
      </c>
      <c r="D29" s="285">
        <f t="shared" si="0"/>
        <v>32.700000000000003</v>
      </c>
      <c r="E29" s="240">
        <v>14</v>
      </c>
      <c r="F29" s="319">
        <v>10</v>
      </c>
      <c r="G29" s="285">
        <f t="shared" si="2"/>
        <v>71.400000000000006</v>
      </c>
      <c r="I29" s="44"/>
    </row>
  </sheetData>
  <mergeCells count="2">
    <mergeCell ref="A1:G1"/>
    <mergeCell ref="A2:G2"/>
  </mergeCells>
  <phoneticPr fontId="64" type="noConversion"/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K30"/>
  <sheetViews>
    <sheetView zoomScale="80" zoomScaleNormal="80" zoomScaleSheetLayoutView="80" workbookViewId="0">
      <selection activeCell="M15" sqref="M15"/>
    </sheetView>
  </sheetViews>
  <sheetFormatPr defaultColWidth="10.5703125" defaultRowHeight="12.75" x14ac:dyDescent="0.2"/>
  <cols>
    <col min="1" max="1" width="62.42578125" style="44" customWidth="1"/>
    <col min="2" max="2" width="11.85546875" style="103" customWidth="1"/>
    <col min="3" max="3" width="14.28515625" style="103" customWidth="1"/>
    <col min="4" max="4" width="12" style="103" customWidth="1"/>
    <col min="5" max="5" width="13.7109375" style="103" customWidth="1"/>
    <col min="6" max="6" width="12.140625" style="103" customWidth="1"/>
    <col min="7" max="7" width="13.7109375" style="103" customWidth="1"/>
    <col min="8" max="8" width="12.7109375" style="103" customWidth="1"/>
    <col min="9" max="9" width="14.7109375" style="103" customWidth="1"/>
    <col min="10" max="254" width="8.85546875" style="44" customWidth="1"/>
    <col min="255" max="255" width="37.140625" style="44" customWidth="1"/>
    <col min="256" max="16384" width="10.5703125" style="44"/>
  </cols>
  <sheetData>
    <row r="1" spans="1:11" s="35" customFormat="1" ht="22.5" x14ac:dyDescent="0.3">
      <c r="A1" s="355" t="s">
        <v>123</v>
      </c>
      <c r="B1" s="355"/>
      <c r="C1" s="355"/>
      <c r="D1" s="355"/>
      <c r="E1" s="355"/>
      <c r="F1" s="355"/>
      <c r="G1" s="355"/>
      <c r="H1" s="355"/>
      <c r="I1" s="355"/>
      <c r="J1" s="185"/>
    </row>
    <row r="2" spans="1:11" s="35" customFormat="1" ht="19.5" customHeight="1" x14ac:dyDescent="0.3">
      <c r="A2" s="369" t="s">
        <v>78</v>
      </c>
      <c r="B2" s="369"/>
      <c r="C2" s="369"/>
      <c r="D2" s="369"/>
      <c r="E2" s="369"/>
      <c r="F2" s="369"/>
      <c r="G2" s="369"/>
      <c r="H2" s="369"/>
      <c r="I2" s="369"/>
      <c r="J2" s="186"/>
    </row>
    <row r="3" spans="1:11" s="38" customFormat="1" ht="20.25" customHeight="1" x14ac:dyDescent="0.2">
      <c r="A3" s="36"/>
      <c r="B3" s="101"/>
      <c r="C3" s="101"/>
      <c r="D3" s="101"/>
      <c r="E3" s="101"/>
      <c r="F3" s="101"/>
      <c r="G3" s="101"/>
      <c r="H3" s="101"/>
      <c r="I3" s="187" t="s">
        <v>102</v>
      </c>
    </row>
    <row r="4" spans="1:11" s="38" customFormat="1" ht="34.5" customHeight="1" x14ac:dyDescent="0.2">
      <c r="A4" s="370"/>
      <c r="B4" s="378" t="s">
        <v>548</v>
      </c>
      <c r="C4" s="379"/>
      <c r="D4" s="379"/>
      <c r="E4" s="380"/>
      <c r="F4" s="381" t="s">
        <v>547</v>
      </c>
      <c r="G4" s="382"/>
      <c r="H4" s="382"/>
      <c r="I4" s="383"/>
    </row>
    <row r="5" spans="1:11" s="38" customFormat="1" ht="69.75" customHeight="1" x14ac:dyDescent="0.2">
      <c r="A5" s="370"/>
      <c r="B5" s="188" t="s">
        <v>124</v>
      </c>
      <c r="C5" s="188" t="s">
        <v>125</v>
      </c>
      <c r="D5" s="188" t="s">
        <v>126</v>
      </c>
      <c r="E5" s="188" t="s">
        <v>125</v>
      </c>
      <c r="F5" s="188" t="s">
        <v>124</v>
      </c>
      <c r="G5" s="188" t="s">
        <v>125</v>
      </c>
      <c r="H5" s="188" t="s">
        <v>126</v>
      </c>
      <c r="I5" s="188" t="s">
        <v>125</v>
      </c>
    </row>
    <row r="6" spans="1:11" s="40" customFormat="1" ht="34.5" customHeight="1" x14ac:dyDescent="0.25">
      <c r="A6" s="60" t="s">
        <v>79</v>
      </c>
      <c r="B6" s="329">
        <f>SUM(B7:B30)</f>
        <v>557</v>
      </c>
      <c r="C6" s="323">
        <f>IF('11'!C5=0,"",ROUND(B6/'11'!C5*100,1))</f>
        <v>52.5</v>
      </c>
      <c r="D6" s="329">
        <f>SUM(D7:D30)</f>
        <v>503</v>
      </c>
      <c r="E6" s="326">
        <f>100-C6</f>
        <v>47.5</v>
      </c>
      <c r="F6" s="329">
        <f>SUM(F7:F30)</f>
        <v>293</v>
      </c>
      <c r="G6" s="323">
        <f>IF('11'!F5=0,"",ROUND(F6/'11'!F5*100,1))</f>
        <v>50.3</v>
      </c>
      <c r="H6" s="329">
        <f>SUM(H7:H30)</f>
        <v>290</v>
      </c>
      <c r="I6" s="326">
        <f>100-G6</f>
        <v>49.7</v>
      </c>
    </row>
    <row r="7" spans="1:11" ht="15.75" x14ac:dyDescent="0.2">
      <c r="A7" s="42" t="s">
        <v>49</v>
      </c>
      <c r="B7" s="331">
        <v>266</v>
      </c>
      <c r="C7" s="324">
        <f>IF('11'!C6=0,"",ROUND(B7/'11'!C6*100,1))</f>
        <v>54.6</v>
      </c>
      <c r="D7" s="330">
        <f>'11'!C6-'12'!B7</f>
        <v>221</v>
      </c>
      <c r="E7" s="327">
        <f t="shared" ref="E7:E30" si="0">100-C7</f>
        <v>45.4</v>
      </c>
      <c r="F7" s="331">
        <v>136</v>
      </c>
      <c r="G7" s="324">
        <f>IF('11'!F6=0,"",ROUND(F7/'11'!F6*100,1))</f>
        <v>51.9</v>
      </c>
      <c r="H7" s="330">
        <f>'11'!F6-'12'!F7</f>
        <v>126</v>
      </c>
      <c r="I7" s="327">
        <f t="shared" ref="I7:I30" si="1">100-G7</f>
        <v>48.1</v>
      </c>
      <c r="J7" s="43"/>
      <c r="K7" s="46"/>
    </row>
    <row r="8" spans="1:11" ht="15.75" x14ac:dyDescent="0.2">
      <c r="A8" s="42" t="s">
        <v>50</v>
      </c>
      <c r="B8" s="240">
        <v>39</v>
      </c>
      <c r="C8" s="325">
        <f>IF('11'!C7=0,"",ROUND(B8/'11'!C7*100,1))</f>
        <v>78</v>
      </c>
      <c r="D8" s="330">
        <f>'11'!C7-'12'!B8</f>
        <v>11</v>
      </c>
      <c r="E8" s="328">
        <f t="shared" si="0"/>
        <v>22</v>
      </c>
      <c r="F8" s="240">
        <v>15</v>
      </c>
      <c r="G8" s="325">
        <f>IF('11'!F7=0,"",ROUND(F8/'11'!F7*100,1))</f>
        <v>68.2</v>
      </c>
      <c r="H8" s="330">
        <f>'11'!F7-'12'!F8</f>
        <v>7</v>
      </c>
      <c r="I8" s="328">
        <f t="shared" si="1"/>
        <v>31.799999999999997</v>
      </c>
      <c r="J8" s="43"/>
      <c r="K8" s="46"/>
    </row>
    <row r="9" spans="1:11" s="47" customFormat="1" ht="15.75" x14ac:dyDescent="0.2">
      <c r="A9" s="42" t="s">
        <v>51</v>
      </c>
      <c r="B9" s="240">
        <v>0</v>
      </c>
      <c r="C9" s="325" t="str">
        <f>IF('11'!C8=0,"",ROUND(B9/'11'!C8*100,1))</f>
        <v/>
      </c>
      <c r="D9" s="330">
        <f>'11'!C8-'12'!B9</f>
        <v>0</v>
      </c>
      <c r="E9" s="328"/>
      <c r="F9" s="240">
        <v>0</v>
      </c>
      <c r="G9" s="325" t="str">
        <f>IF('11'!F8=0,"",ROUND(F9/'11'!F8*100,1))</f>
        <v/>
      </c>
      <c r="H9" s="330">
        <f>'11'!F8-'12'!F9</f>
        <v>0</v>
      </c>
      <c r="I9" s="328"/>
      <c r="J9" s="43"/>
      <c r="K9" s="46"/>
    </row>
    <row r="10" spans="1:11" ht="15.75" x14ac:dyDescent="0.2">
      <c r="A10" s="42" t="s">
        <v>52</v>
      </c>
      <c r="B10" s="240">
        <v>2</v>
      </c>
      <c r="C10" s="325">
        <f>IF('11'!C9=0,"",ROUND(B10/'11'!C9*100,1))</f>
        <v>50</v>
      </c>
      <c r="D10" s="330">
        <f>'11'!C9-'12'!B10</f>
        <v>2</v>
      </c>
      <c r="E10" s="328">
        <f t="shared" si="0"/>
        <v>50</v>
      </c>
      <c r="F10" s="240">
        <v>1</v>
      </c>
      <c r="G10" s="325">
        <f>IF('11'!F9=0,"",ROUND(F10/'11'!F9*100,1))</f>
        <v>100</v>
      </c>
      <c r="H10" s="330">
        <f>'11'!F9-'12'!F10</f>
        <v>0</v>
      </c>
      <c r="I10" s="328">
        <f t="shared" si="1"/>
        <v>0</v>
      </c>
      <c r="J10" s="43"/>
      <c r="K10" s="46"/>
    </row>
    <row r="11" spans="1:11" ht="15.75" x14ac:dyDescent="0.2">
      <c r="A11" s="42" t="s">
        <v>53</v>
      </c>
      <c r="B11" s="240">
        <v>23</v>
      </c>
      <c r="C11" s="325">
        <f>IF('11'!C10=0,"",ROUND(B11/'11'!C10*100,1))</f>
        <v>95.8</v>
      </c>
      <c r="D11" s="330">
        <f>'11'!C10-'12'!B11</f>
        <v>1</v>
      </c>
      <c r="E11" s="328">
        <f t="shared" si="0"/>
        <v>4.2000000000000028</v>
      </c>
      <c r="F11" s="240">
        <v>12</v>
      </c>
      <c r="G11" s="325">
        <f>IF('11'!F10=0,"",ROUND(F11/'11'!F10*100,1))</f>
        <v>100</v>
      </c>
      <c r="H11" s="330">
        <f>'11'!F10-'12'!F11</f>
        <v>0</v>
      </c>
      <c r="I11" s="328">
        <f t="shared" si="1"/>
        <v>0</v>
      </c>
      <c r="J11" s="43"/>
      <c r="K11" s="46"/>
    </row>
    <row r="12" spans="1:11" ht="15.75" x14ac:dyDescent="0.2">
      <c r="A12" s="42" t="s">
        <v>54</v>
      </c>
      <c r="B12" s="240">
        <v>52</v>
      </c>
      <c r="C12" s="325">
        <f>IF('11'!C11=0,"",ROUND(B12/'11'!C11*100,1))</f>
        <v>88.1</v>
      </c>
      <c r="D12" s="330">
        <f>'11'!C11-'12'!B12</f>
        <v>7</v>
      </c>
      <c r="E12" s="328">
        <f t="shared" si="0"/>
        <v>11.900000000000006</v>
      </c>
      <c r="F12" s="240">
        <v>35</v>
      </c>
      <c r="G12" s="325">
        <f>IF('11'!F11=0,"",ROUND(F12/'11'!F11*100,1))</f>
        <v>85.4</v>
      </c>
      <c r="H12" s="330">
        <f>'11'!F11-'12'!F12</f>
        <v>6</v>
      </c>
      <c r="I12" s="328">
        <f t="shared" si="1"/>
        <v>14.599999999999994</v>
      </c>
      <c r="J12" s="43"/>
      <c r="K12" s="46"/>
    </row>
    <row r="13" spans="1:11" ht="47.25" x14ac:dyDescent="0.2">
      <c r="A13" s="42" t="s">
        <v>55</v>
      </c>
      <c r="B13" s="240">
        <v>27</v>
      </c>
      <c r="C13" s="325">
        <f>IF('11'!C12=0,"",ROUND(B13/'11'!C12*100,1))</f>
        <v>30.7</v>
      </c>
      <c r="D13" s="330">
        <f>'11'!C12-'12'!B13</f>
        <v>61</v>
      </c>
      <c r="E13" s="328">
        <f t="shared" si="0"/>
        <v>69.3</v>
      </c>
      <c r="F13" s="240">
        <v>24</v>
      </c>
      <c r="G13" s="325">
        <f>IF('11'!F12=0,"",ROUND(F13/'11'!F12*100,1))</f>
        <v>30.4</v>
      </c>
      <c r="H13" s="330">
        <f>'11'!F12-'12'!F13</f>
        <v>55</v>
      </c>
      <c r="I13" s="328">
        <f t="shared" si="1"/>
        <v>69.599999999999994</v>
      </c>
      <c r="J13" s="43"/>
      <c r="K13" s="46"/>
    </row>
    <row r="14" spans="1:11" ht="15.75" x14ac:dyDescent="0.2">
      <c r="A14" s="42" t="s">
        <v>56</v>
      </c>
      <c r="B14" s="240">
        <v>16</v>
      </c>
      <c r="C14" s="325">
        <f>IF('11'!C13=0,"",ROUND(B14/'11'!C13*100,1))</f>
        <v>48.5</v>
      </c>
      <c r="D14" s="330">
        <f>'11'!C13-'12'!B14</f>
        <v>17</v>
      </c>
      <c r="E14" s="328">
        <f t="shared" si="0"/>
        <v>51.5</v>
      </c>
      <c r="F14" s="240">
        <v>10</v>
      </c>
      <c r="G14" s="325">
        <f>IF('11'!F13=0,"",ROUND(F14/'11'!F13*100,1))</f>
        <v>50</v>
      </c>
      <c r="H14" s="330">
        <f>'11'!F13-'12'!F14</f>
        <v>10</v>
      </c>
      <c r="I14" s="328">
        <f t="shared" si="1"/>
        <v>50</v>
      </c>
      <c r="J14" s="43"/>
      <c r="K14" s="46"/>
    </row>
    <row r="15" spans="1:11" ht="15.75" x14ac:dyDescent="0.2">
      <c r="A15" s="42" t="s">
        <v>57</v>
      </c>
      <c r="B15" s="240">
        <v>5</v>
      </c>
      <c r="C15" s="325">
        <f>IF('11'!C14=0,"",ROUND(B15/'11'!C14*100,1))</f>
        <v>71.400000000000006</v>
      </c>
      <c r="D15" s="330">
        <f>'11'!C14-'12'!B15</f>
        <v>2</v>
      </c>
      <c r="E15" s="328">
        <f t="shared" si="0"/>
        <v>28.599999999999994</v>
      </c>
      <c r="F15" s="240">
        <v>4</v>
      </c>
      <c r="G15" s="325">
        <f>IF('11'!F14=0,"",ROUND(F15/'11'!F14*100,1))</f>
        <v>80</v>
      </c>
      <c r="H15" s="330">
        <f>'11'!F14-'12'!F15</f>
        <v>1</v>
      </c>
      <c r="I15" s="328">
        <f t="shared" si="1"/>
        <v>20</v>
      </c>
      <c r="J15" s="43"/>
      <c r="K15" s="46"/>
    </row>
    <row r="16" spans="1:11" ht="15.75" x14ac:dyDescent="0.2">
      <c r="A16" s="42" t="s">
        <v>58</v>
      </c>
      <c r="B16" s="240">
        <v>0</v>
      </c>
      <c r="C16" s="325" t="str">
        <f>IF('11'!C15=0,"",ROUND(B16/'11'!C15*100,1))</f>
        <v/>
      </c>
      <c r="D16" s="330">
        <f>'11'!C15-'12'!B16</f>
        <v>0</v>
      </c>
      <c r="E16" s="328"/>
      <c r="F16" s="240">
        <v>0</v>
      </c>
      <c r="G16" s="325" t="str">
        <f>IF('11'!F15=0,"",ROUND(F16/'11'!F15*100,1))</f>
        <v/>
      </c>
      <c r="H16" s="330">
        <f>'11'!F15-'12'!F16</f>
        <v>0</v>
      </c>
      <c r="I16" s="328"/>
      <c r="J16" s="43"/>
      <c r="K16" s="46"/>
    </row>
    <row r="17" spans="1:11" ht="15.75" x14ac:dyDescent="0.2">
      <c r="A17" s="42" t="s">
        <v>59</v>
      </c>
      <c r="B17" s="240">
        <v>5</v>
      </c>
      <c r="C17" s="325">
        <f>IF('11'!C16=0,"",ROUND(B17/'11'!C16*100,1))</f>
        <v>55.6</v>
      </c>
      <c r="D17" s="330">
        <f>'11'!C16-'12'!B17</f>
        <v>4</v>
      </c>
      <c r="E17" s="328">
        <f t="shared" si="0"/>
        <v>44.4</v>
      </c>
      <c r="F17" s="240">
        <v>2</v>
      </c>
      <c r="G17" s="325">
        <f>IF('11'!F16=0,"",ROUND(F17/'11'!F16*100,1))</f>
        <v>66.7</v>
      </c>
      <c r="H17" s="330">
        <f>'11'!F16-'12'!F17</f>
        <v>1</v>
      </c>
      <c r="I17" s="328">
        <f t="shared" si="1"/>
        <v>33.299999999999997</v>
      </c>
      <c r="J17" s="43"/>
      <c r="K17" s="46"/>
    </row>
    <row r="18" spans="1:11" ht="31.5" x14ac:dyDescent="0.2">
      <c r="A18" s="42" t="s">
        <v>60</v>
      </c>
      <c r="B18" s="240">
        <v>4</v>
      </c>
      <c r="C18" s="325">
        <f>IF('11'!C17=0,"",ROUND(B18/'11'!C17*100,1))</f>
        <v>57.1</v>
      </c>
      <c r="D18" s="330">
        <f>'11'!C17-'12'!B18</f>
        <v>3</v>
      </c>
      <c r="E18" s="328">
        <f t="shared" si="0"/>
        <v>42.9</v>
      </c>
      <c r="F18" s="240">
        <v>2</v>
      </c>
      <c r="G18" s="325">
        <f>IF('11'!F17=0,"",ROUND(F18/'11'!F17*100,1))</f>
        <v>50</v>
      </c>
      <c r="H18" s="330">
        <f>'11'!F17-'12'!F18</f>
        <v>2</v>
      </c>
      <c r="I18" s="328">
        <f t="shared" si="1"/>
        <v>50</v>
      </c>
      <c r="J18" s="43"/>
      <c r="K18" s="46"/>
    </row>
    <row r="19" spans="1:11" ht="15.75" x14ac:dyDescent="0.2">
      <c r="A19" s="42" t="s">
        <v>61</v>
      </c>
      <c r="B19" s="240">
        <v>8</v>
      </c>
      <c r="C19" s="325">
        <f>IF('11'!C18=0,"",ROUND(B19/'11'!C18*100,1))</f>
        <v>32</v>
      </c>
      <c r="D19" s="330">
        <f>'11'!C18-'12'!B19</f>
        <v>17</v>
      </c>
      <c r="E19" s="328">
        <f t="shared" si="0"/>
        <v>68</v>
      </c>
      <c r="F19" s="240">
        <v>4</v>
      </c>
      <c r="G19" s="325">
        <f>IF('11'!F18=0,"",ROUND(F19/'11'!F18*100,1))</f>
        <v>25</v>
      </c>
      <c r="H19" s="330">
        <f>'11'!F18-'12'!F19</f>
        <v>12</v>
      </c>
      <c r="I19" s="328">
        <f t="shared" si="1"/>
        <v>75</v>
      </c>
      <c r="J19" s="43"/>
      <c r="K19" s="46"/>
    </row>
    <row r="20" spans="1:11" ht="15.75" x14ac:dyDescent="0.2">
      <c r="A20" s="42" t="s">
        <v>62</v>
      </c>
      <c r="B20" s="240">
        <v>7</v>
      </c>
      <c r="C20" s="325">
        <f>IF('11'!C19=0,"",ROUND(B20/'11'!C19*100,1))</f>
        <v>15.9</v>
      </c>
      <c r="D20" s="330">
        <f>'11'!C19-'12'!B20</f>
        <v>37</v>
      </c>
      <c r="E20" s="328">
        <f t="shared" si="0"/>
        <v>84.1</v>
      </c>
      <c r="F20" s="240">
        <v>4</v>
      </c>
      <c r="G20" s="325">
        <f>IF('11'!F19=0,"",ROUND(F20/'11'!F19*100,1))</f>
        <v>21.1</v>
      </c>
      <c r="H20" s="330">
        <f>'11'!F19-'12'!F20</f>
        <v>15</v>
      </c>
      <c r="I20" s="328">
        <f t="shared" si="1"/>
        <v>78.900000000000006</v>
      </c>
      <c r="J20" s="43"/>
      <c r="K20" s="46"/>
    </row>
    <row r="21" spans="1:11" ht="15.75" x14ac:dyDescent="0.2">
      <c r="A21" s="42" t="s">
        <v>63</v>
      </c>
      <c r="B21" s="240">
        <v>12</v>
      </c>
      <c r="C21" s="325">
        <f>IF('11'!C20=0,"",ROUND(B21/'11'!C20*100,1))</f>
        <v>63.2</v>
      </c>
      <c r="D21" s="330">
        <f>'11'!C20-'12'!B21</f>
        <v>7</v>
      </c>
      <c r="E21" s="328">
        <f t="shared" si="0"/>
        <v>36.799999999999997</v>
      </c>
      <c r="F21" s="240">
        <v>8</v>
      </c>
      <c r="G21" s="325">
        <f>IF('11'!F20=0,"",ROUND(F21/'11'!F20*100,1))</f>
        <v>80</v>
      </c>
      <c r="H21" s="330">
        <f>'11'!F20-'12'!F21</f>
        <v>2</v>
      </c>
      <c r="I21" s="328">
        <f t="shared" si="1"/>
        <v>20</v>
      </c>
      <c r="J21" s="43"/>
      <c r="K21" s="46"/>
    </row>
    <row r="22" spans="1:11" ht="31.5" x14ac:dyDescent="0.2">
      <c r="A22" s="42" t="s">
        <v>64</v>
      </c>
      <c r="B22" s="240">
        <v>26</v>
      </c>
      <c r="C22" s="325">
        <f>IF('11'!C21=0,"",ROUND(B22/'11'!C21*100,1))</f>
        <v>47.3</v>
      </c>
      <c r="D22" s="330">
        <f>'11'!C21-'12'!B22</f>
        <v>29</v>
      </c>
      <c r="E22" s="328">
        <f t="shared" si="0"/>
        <v>52.7</v>
      </c>
      <c r="F22" s="240">
        <v>14</v>
      </c>
      <c r="G22" s="325">
        <f>IF('11'!F21=0,"",ROUND(F22/'11'!F21*100,1))</f>
        <v>58.3</v>
      </c>
      <c r="H22" s="330">
        <f>'11'!F21-'12'!F22</f>
        <v>10</v>
      </c>
      <c r="I22" s="328">
        <f t="shared" si="1"/>
        <v>41.7</v>
      </c>
      <c r="J22" s="43"/>
      <c r="K22" s="46"/>
    </row>
    <row r="23" spans="1:11" ht="18.75" customHeight="1" x14ac:dyDescent="0.2">
      <c r="A23" s="42" t="s">
        <v>65</v>
      </c>
      <c r="B23" s="240">
        <v>0</v>
      </c>
      <c r="C23" s="325">
        <f>IF('11'!C22=0,"",ROUND(B23/'11'!C22*100,1))</f>
        <v>0</v>
      </c>
      <c r="D23" s="330">
        <f>'11'!C22-'12'!B23</f>
        <v>4</v>
      </c>
      <c r="E23" s="328">
        <f t="shared" si="0"/>
        <v>100</v>
      </c>
      <c r="F23" s="240">
        <v>0</v>
      </c>
      <c r="G23" s="325">
        <f>IF('11'!F22=0,"",ROUND(F23/'11'!F22*100,1))</f>
        <v>0</v>
      </c>
      <c r="H23" s="330">
        <f>'11'!F22-'12'!F23</f>
        <v>1</v>
      </c>
      <c r="I23" s="328">
        <f t="shared" si="1"/>
        <v>100</v>
      </c>
      <c r="J23" s="43"/>
      <c r="K23" s="46"/>
    </row>
    <row r="24" spans="1:11" ht="15.75" x14ac:dyDescent="0.2">
      <c r="A24" s="42" t="s">
        <v>66</v>
      </c>
      <c r="B24" s="240">
        <v>37</v>
      </c>
      <c r="C24" s="325">
        <f>IF('11'!C23=0,"",ROUND(B24/'11'!C23*100,1))</f>
        <v>53.6</v>
      </c>
      <c r="D24" s="330">
        <f>'11'!C23-'12'!B24</f>
        <v>32</v>
      </c>
      <c r="E24" s="328">
        <f t="shared" si="0"/>
        <v>46.4</v>
      </c>
      <c r="F24" s="240">
        <v>12</v>
      </c>
      <c r="G24" s="325">
        <f>IF('11'!F23=0,"",ROUND(F24/'11'!F23*100,1))</f>
        <v>40</v>
      </c>
      <c r="H24" s="330">
        <f>'11'!F23-'12'!F24</f>
        <v>18</v>
      </c>
      <c r="I24" s="328">
        <f t="shared" si="1"/>
        <v>60</v>
      </c>
      <c r="J24" s="43"/>
      <c r="K24" s="46"/>
    </row>
    <row r="25" spans="1:11" ht="15.75" x14ac:dyDescent="0.2">
      <c r="A25" s="42" t="s">
        <v>67</v>
      </c>
      <c r="B25" s="240">
        <v>11</v>
      </c>
      <c r="C25" s="325">
        <f>IF('11'!C24=0,"",ROUND(B25/'11'!C24*100,1))</f>
        <v>31.4</v>
      </c>
      <c r="D25" s="330">
        <f>'11'!C24-'12'!B25</f>
        <v>24</v>
      </c>
      <c r="E25" s="328">
        <f t="shared" si="0"/>
        <v>68.599999999999994</v>
      </c>
      <c r="F25" s="240">
        <v>5</v>
      </c>
      <c r="G25" s="325">
        <f>IF('11'!F24=0,"",ROUND(F25/'11'!F24*100,1))</f>
        <v>35.700000000000003</v>
      </c>
      <c r="H25" s="330">
        <f>'11'!F24-'12'!F25</f>
        <v>9</v>
      </c>
      <c r="I25" s="328">
        <f t="shared" si="1"/>
        <v>64.3</v>
      </c>
      <c r="J25" s="43"/>
      <c r="K25" s="46"/>
    </row>
    <row r="26" spans="1:11" ht="31.5" x14ac:dyDescent="0.2">
      <c r="A26" s="42" t="s">
        <v>68</v>
      </c>
      <c r="B26" s="240">
        <v>2</v>
      </c>
      <c r="C26" s="325">
        <f>IF('11'!C25=0,"",ROUND(B26/'11'!C25*100,1))</f>
        <v>50</v>
      </c>
      <c r="D26" s="330">
        <f>'11'!C25-'12'!B26</f>
        <v>2</v>
      </c>
      <c r="E26" s="328">
        <f t="shared" si="0"/>
        <v>50</v>
      </c>
      <c r="F26" s="240">
        <v>1</v>
      </c>
      <c r="G26" s="325">
        <f>IF('11'!F25=0,"",ROUND(F26/'11'!F25*100,1))</f>
        <v>50</v>
      </c>
      <c r="H26" s="330">
        <f>'11'!F25-'12'!F26</f>
        <v>1</v>
      </c>
      <c r="I26" s="328">
        <f t="shared" si="1"/>
        <v>50</v>
      </c>
    </row>
    <row r="27" spans="1:11" ht="15.75" x14ac:dyDescent="0.2">
      <c r="A27" s="42" t="s">
        <v>69</v>
      </c>
      <c r="B27" s="240">
        <v>7</v>
      </c>
      <c r="C27" s="325">
        <f>IF('11'!C26=0,"",ROUND(B27/'11'!C26*100,1))</f>
        <v>50</v>
      </c>
      <c r="D27" s="330">
        <f>'11'!C26-'12'!B27</f>
        <v>7</v>
      </c>
      <c r="E27" s="328">
        <f t="shared" si="0"/>
        <v>50</v>
      </c>
      <c r="F27" s="240">
        <v>0</v>
      </c>
      <c r="G27" s="325">
        <f>IF('11'!F26=0,"",ROUND(F27/'11'!F26*100,1))</f>
        <v>0</v>
      </c>
      <c r="H27" s="330">
        <f>'11'!F26-'12'!F27</f>
        <v>5</v>
      </c>
      <c r="I27" s="328">
        <f t="shared" si="1"/>
        <v>100</v>
      </c>
    </row>
    <row r="28" spans="1:11" ht="15.75" x14ac:dyDescent="0.2">
      <c r="A28" s="42" t="s">
        <v>70</v>
      </c>
      <c r="B28" s="240">
        <v>2</v>
      </c>
      <c r="C28" s="325">
        <f>IF('11'!C27=0,"",ROUND(B28/'11'!C27*100,1))</f>
        <v>66.7</v>
      </c>
      <c r="D28" s="330">
        <f>'11'!C27-'12'!B28</f>
        <v>1</v>
      </c>
      <c r="E28" s="328">
        <f t="shared" si="0"/>
        <v>33.299999999999997</v>
      </c>
      <c r="F28" s="240">
        <v>1</v>
      </c>
      <c r="G28" s="325">
        <f>IF('11'!F27=0,"",ROUND(F28/'11'!F27*100,1))</f>
        <v>50</v>
      </c>
      <c r="H28" s="330">
        <f>'11'!F27-'12'!F28</f>
        <v>1</v>
      </c>
      <c r="I28" s="328">
        <f t="shared" si="1"/>
        <v>50</v>
      </c>
    </row>
    <row r="29" spans="1:11" ht="15.75" x14ac:dyDescent="0.2">
      <c r="A29" s="42" t="s">
        <v>71</v>
      </c>
      <c r="B29" s="240">
        <v>1</v>
      </c>
      <c r="C29" s="325">
        <f>IF('11'!C28=0,"",ROUND(B29/'11'!C28*100,1))</f>
        <v>50</v>
      </c>
      <c r="D29" s="330">
        <f>'11'!C28-'12'!B29</f>
        <v>1</v>
      </c>
      <c r="E29" s="328">
        <f t="shared" si="0"/>
        <v>50</v>
      </c>
      <c r="F29" s="240">
        <v>0</v>
      </c>
      <c r="G29" s="325">
        <f>IF('11'!F28=0,"",ROUND(F29/'11'!F28*100,1))</f>
        <v>0</v>
      </c>
      <c r="H29" s="330">
        <f>'11'!F28-'12'!F29</f>
        <v>1</v>
      </c>
      <c r="I29" s="328">
        <f t="shared" si="1"/>
        <v>100</v>
      </c>
    </row>
    <row r="30" spans="1:11" ht="15.75" x14ac:dyDescent="0.2">
      <c r="A30" s="42" t="s">
        <v>72</v>
      </c>
      <c r="B30" s="240">
        <v>5</v>
      </c>
      <c r="C30" s="325">
        <f>IF('11'!C29=0,"",ROUND(B30/'11'!C29*100,1))</f>
        <v>27.8</v>
      </c>
      <c r="D30" s="330">
        <f>'11'!C29-'12'!B30</f>
        <v>13</v>
      </c>
      <c r="E30" s="328">
        <f t="shared" si="0"/>
        <v>72.2</v>
      </c>
      <c r="F30" s="240">
        <v>3</v>
      </c>
      <c r="G30" s="325">
        <f>IF('11'!F29=0,"",ROUND(F30/'11'!F29*100,1))</f>
        <v>30</v>
      </c>
      <c r="H30" s="330">
        <f>'11'!F29-'12'!F30</f>
        <v>7</v>
      </c>
      <c r="I30" s="328">
        <f t="shared" si="1"/>
        <v>70</v>
      </c>
    </row>
  </sheetData>
  <mergeCells count="5">
    <mergeCell ref="A1:I1"/>
    <mergeCell ref="A2:I2"/>
    <mergeCell ref="A4:A5"/>
    <mergeCell ref="B4:E4"/>
    <mergeCell ref="F4:I4"/>
  </mergeCells>
  <phoneticPr fontId="64" type="noConversion"/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F60"/>
  <sheetViews>
    <sheetView zoomScaleSheetLayoutView="90" workbookViewId="0">
      <selection activeCell="C14" sqref="C14"/>
    </sheetView>
  </sheetViews>
  <sheetFormatPr defaultColWidth="9.140625" defaultRowHeight="15.75" x14ac:dyDescent="0.25"/>
  <cols>
    <col min="1" max="1" width="3.140625" style="78" customWidth="1"/>
    <col min="2" max="2" width="64.5703125" style="83" customWidth="1"/>
    <col min="3" max="3" width="18.28515625" style="79" customWidth="1"/>
    <col min="4" max="4" width="17.42578125" style="79" customWidth="1"/>
    <col min="5" max="16384" width="9.140625" style="79"/>
  </cols>
  <sheetData>
    <row r="1" spans="1:6" ht="20.25" x14ac:dyDescent="0.25">
      <c r="A1" s="359" t="s">
        <v>136</v>
      </c>
      <c r="B1" s="359"/>
      <c r="C1" s="359"/>
      <c r="D1" s="359"/>
    </row>
    <row r="2" spans="1:6" ht="20.25" x14ac:dyDescent="0.25">
      <c r="A2" s="359" t="s">
        <v>137</v>
      </c>
      <c r="B2" s="359"/>
      <c r="C2" s="359"/>
      <c r="D2" s="359"/>
    </row>
    <row r="3" spans="1:6" ht="20.25" customHeight="1" x14ac:dyDescent="0.25">
      <c r="B3" s="359" t="s">
        <v>89</v>
      </c>
      <c r="C3" s="359"/>
      <c r="D3" s="359"/>
    </row>
    <row r="5" spans="1:6" s="80" customFormat="1" ht="35.450000000000003" customHeight="1" x14ac:dyDescent="0.25">
      <c r="A5" s="183"/>
      <c r="B5" s="112" t="s">
        <v>90</v>
      </c>
      <c r="C5" s="315" t="s">
        <v>548</v>
      </c>
      <c r="D5" s="182" t="s">
        <v>547</v>
      </c>
    </row>
    <row r="6" spans="1:6" ht="31.5" x14ac:dyDescent="0.25">
      <c r="A6" s="81">
        <v>1</v>
      </c>
      <c r="B6" s="124" t="s">
        <v>220</v>
      </c>
      <c r="C6" s="115">
        <v>2842</v>
      </c>
      <c r="D6" s="115">
        <v>1418</v>
      </c>
      <c r="F6" s="95"/>
    </row>
    <row r="7" spans="1:6" x14ac:dyDescent="0.25">
      <c r="A7" s="81">
        <v>2</v>
      </c>
      <c r="B7" s="124" t="s">
        <v>221</v>
      </c>
      <c r="C7" s="115">
        <v>1208</v>
      </c>
      <c r="D7" s="115">
        <v>532</v>
      </c>
      <c r="F7" s="95"/>
    </row>
    <row r="8" spans="1:6" ht="31.5" x14ac:dyDescent="0.25">
      <c r="A8" s="81">
        <v>3</v>
      </c>
      <c r="B8" s="124" t="s">
        <v>222</v>
      </c>
      <c r="C8" s="115">
        <v>886</v>
      </c>
      <c r="D8" s="115">
        <v>559</v>
      </c>
      <c r="F8" s="95"/>
    </row>
    <row r="9" spans="1:6" s="82" customFormat="1" ht="31.5" x14ac:dyDescent="0.25">
      <c r="A9" s="81">
        <v>4</v>
      </c>
      <c r="B9" s="124" t="s">
        <v>255</v>
      </c>
      <c r="C9" s="115">
        <v>729</v>
      </c>
      <c r="D9" s="115">
        <v>434</v>
      </c>
      <c r="F9" s="95"/>
    </row>
    <row r="10" spans="1:6" s="82" customFormat="1" x14ac:dyDescent="0.25">
      <c r="A10" s="81">
        <v>5</v>
      </c>
      <c r="B10" s="124" t="s">
        <v>223</v>
      </c>
      <c r="C10" s="115">
        <v>420</v>
      </c>
      <c r="D10" s="115">
        <v>203</v>
      </c>
      <c r="F10" s="95"/>
    </row>
    <row r="11" spans="1:6" s="82" customFormat="1" x14ac:dyDescent="0.25">
      <c r="A11" s="81">
        <v>6</v>
      </c>
      <c r="B11" s="124" t="s">
        <v>224</v>
      </c>
      <c r="C11" s="115">
        <v>337</v>
      </c>
      <c r="D11" s="115">
        <v>123</v>
      </c>
      <c r="F11" s="95"/>
    </row>
    <row r="12" spans="1:6" s="82" customFormat="1" x14ac:dyDescent="0.25">
      <c r="A12" s="81">
        <v>7</v>
      </c>
      <c r="B12" s="124" t="s">
        <v>233</v>
      </c>
      <c r="C12" s="115">
        <v>275</v>
      </c>
      <c r="D12" s="115">
        <v>168</v>
      </c>
      <c r="F12" s="95"/>
    </row>
    <row r="13" spans="1:6" s="82" customFormat="1" x14ac:dyDescent="0.25">
      <c r="A13" s="81">
        <v>8</v>
      </c>
      <c r="B13" s="124" t="s">
        <v>226</v>
      </c>
      <c r="C13" s="115">
        <v>255</v>
      </c>
      <c r="D13" s="115">
        <v>141</v>
      </c>
      <c r="F13" s="95"/>
    </row>
    <row r="14" spans="1:6" s="82" customFormat="1" x14ac:dyDescent="0.25">
      <c r="A14" s="81">
        <v>9</v>
      </c>
      <c r="B14" s="124" t="s">
        <v>228</v>
      </c>
      <c r="C14" s="115">
        <v>203</v>
      </c>
      <c r="D14" s="115">
        <v>68</v>
      </c>
      <c r="F14" s="95"/>
    </row>
    <row r="15" spans="1:6" s="82" customFormat="1" x14ac:dyDescent="0.25">
      <c r="A15" s="81">
        <v>10</v>
      </c>
      <c r="B15" s="124" t="s">
        <v>268</v>
      </c>
      <c r="C15" s="115">
        <v>189</v>
      </c>
      <c r="D15" s="115">
        <v>111</v>
      </c>
      <c r="F15" s="95"/>
    </row>
    <row r="16" spans="1:6" s="82" customFormat="1" x14ac:dyDescent="0.25">
      <c r="A16" s="81">
        <v>11</v>
      </c>
      <c r="B16" s="124" t="s">
        <v>247</v>
      </c>
      <c r="C16" s="115">
        <v>186</v>
      </c>
      <c r="D16" s="115">
        <v>87</v>
      </c>
      <c r="F16" s="95"/>
    </row>
    <row r="17" spans="1:6" s="82" customFormat="1" x14ac:dyDescent="0.25">
      <c r="A17" s="81">
        <v>12</v>
      </c>
      <c r="B17" s="124" t="s">
        <v>227</v>
      </c>
      <c r="C17" s="115">
        <v>182</v>
      </c>
      <c r="D17" s="115">
        <v>92</v>
      </c>
      <c r="F17" s="95"/>
    </row>
    <row r="18" spans="1:6" s="82" customFormat="1" ht="31.5" x14ac:dyDescent="0.25">
      <c r="A18" s="81">
        <v>13</v>
      </c>
      <c r="B18" s="124" t="s">
        <v>266</v>
      </c>
      <c r="C18" s="115">
        <v>178</v>
      </c>
      <c r="D18" s="115">
        <v>107</v>
      </c>
      <c r="F18" s="95"/>
    </row>
    <row r="19" spans="1:6" s="82" customFormat="1" ht="31.5" x14ac:dyDescent="0.25">
      <c r="A19" s="81">
        <v>14</v>
      </c>
      <c r="B19" s="124" t="s">
        <v>237</v>
      </c>
      <c r="C19" s="115">
        <v>142</v>
      </c>
      <c r="D19" s="115">
        <v>78</v>
      </c>
      <c r="F19" s="95"/>
    </row>
    <row r="20" spans="1:6" s="82" customFormat="1" x14ac:dyDescent="0.25">
      <c r="A20" s="81">
        <v>15</v>
      </c>
      <c r="B20" s="124" t="s">
        <v>232</v>
      </c>
      <c r="C20" s="115">
        <v>137</v>
      </c>
      <c r="D20" s="115">
        <v>60</v>
      </c>
      <c r="F20" s="95"/>
    </row>
    <row r="21" spans="1:6" s="82" customFormat="1" x14ac:dyDescent="0.25">
      <c r="A21" s="81">
        <v>16</v>
      </c>
      <c r="B21" s="124" t="s">
        <v>235</v>
      </c>
      <c r="C21" s="115">
        <v>135</v>
      </c>
      <c r="D21" s="115">
        <v>59</v>
      </c>
      <c r="F21" s="95"/>
    </row>
    <row r="22" spans="1:6" s="82" customFormat="1" x14ac:dyDescent="0.25">
      <c r="A22" s="81">
        <v>17</v>
      </c>
      <c r="B22" s="124" t="s">
        <v>240</v>
      </c>
      <c r="C22" s="115">
        <v>120</v>
      </c>
      <c r="D22" s="115">
        <v>63</v>
      </c>
      <c r="F22" s="95"/>
    </row>
    <row r="23" spans="1:6" s="82" customFormat="1" ht="31.5" x14ac:dyDescent="0.25">
      <c r="A23" s="81">
        <v>18</v>
      </c>
      <c r="B23" s="124" t="s">
        <v>225</v>
      </c>
      <c r="C23" s="115">
        <v>108</v>
      </c>
      <c r="D23" s="115">
        <v>47</v>
      </c>
      <c r="F23" s="95"/>
    </row>
    <row r="24" spans="1:6" s="82" customFormat="1" x14ac:dyDescent="0.25">
      <c r="A24" s="81">
        <v>19</v>
      </c>
      <c r="B24" s="124" t="s">
        <v>253</v>
      </c>
      <c r="C24" s="115">
        <v>104</v>
      </c>
      <c r="D24" s="115">
        <v>54</v>
      </c>
      <c r="F24" s="95"/>
    </row>
    <row r="25" spans="1:6" s="82" customFormat="1" ht="31.5" x14ac:dyDescent="0.25">
      <c r="A25" s="81">
        <v>20</v>
      </c>
      <c r="B25" s="124" t="s">
        <v>239</v>
      </c>
      <c r="C25" s="115">
        <v>93</v>
      </c>
      <c r="D25" s="115">
        <v>45</v>
      </c>
      <c r="F25" s="95"/>
    </row>
    <row r="26" spans="1:6" s="82" customFormat="1" x14ac:dyDescent="0.25">
      <c r="A26" s="81">
        <v>21</v>
      </c>
      <c r="B26" s="124" t="s">
        <v>236</v>
      </c>
      <c r="C26" s="115">
        <v>91</v>
      </c>
      <c r="D26" s="115">
        <v>59</v>
      </c>
      <c r="F26" s="95"/>
    </row>
    <row r="27" spans="1:6" s="82" customFormat="1" x14ac:dyDescent="0.25">
      <c r="A27" s="81">
        <v>22</v>
      </c>
      <c r="B27" s="124" t="s">
        <v>569</v>
      </c>
      <c r="C27" s="115">
        <v>91</v>
      </c>
      <c r="D27" s="115">
        <v>51</v>
      </c>
      <c r="F27" s="95"/>
    </row>
    <row r="28" spans="1:6" s="82" customFormat="1" x14ac:dyDescent="0.25">
      <c r="A28" s="81">
        <v>23</v>
      </c>
      <c r="B28" s="124" t="s">
        <v>231</v>
      </c>
      <c r="C28" s="115">
        <v>88</v>
      </c>
      <c r="D28" s="115">
        <v>41</v>
      </c>
      <c r="F28" s="95"/>
    </row>
    <row r="29" spans="1:6" s="82" customFormat="1" ht="31.5" x14ac:dyDescent="0.25">
      <c r="A29" s="81">
        <v>24</v>
      </c>
      <c r="B29" s="124" t="s">
        <v>248</v>
      </c>
      <c r="C29" s="115">
        <v>85</v>
      </c>
      <c r="D29" s="115">
        <v>40</v>
      </c>
      <c r="F29" s="95"/>
    </row>
    <row r="30" spans="1:6" s="82" customFormat="1" ht="31.5" x14ac:dyDescent="0.25">
      <c r="A30" s="81">
        <v>25</v>
      </c>
      <c r="B30" s="124" t="s">
        <v>521</v>
      </c>
      <c r="C30" s="115">
        <v>84</v>
      </c>
      <c r="D30" s="115">
        <v>75</v>
      </c>
      <c r="F30" s="95"/>
    </row>
    <row r="31" spans="1:6" s="82" customFormat="1" x14ac:dyDescent="0.25">
      <c r="A31" s="81">
        <v>26</v>
      </c>
      <c r="B31" s="124" t="s">
        <v>241</v>
      </c>
      <c r="C31" s="115">
        <v>84</v>
      </c>
      <c r="D31" s="115">
        <v>30</v>
      </c>
      <c r="F31" s="95"/>
    </row>
    <row r="32" spans="1:6" s="82" customFormat="1" x14ac:dyDescent="0.25">
      <c r="A32" s="81">
        <v>27</v>
      </c>
      <c r="B32" s="124" t="s">
        <v>230</v>
      </c>
      <c r="C32" s="115">
        <v>83</v>
      </c>
      <c r="D32" s="115">
        <v>36</v>
      </c>
      <c r="F32" s="95"/>
    </row>
    <row r="33" spans="1:6" s="82" customFormat="1" x14ac:dyDescent="0.25">
      <c r="A33" s="81">
        <v>28</v>
      </c>
      <c r="B33" s="124" t="s">
        <v>262</v>
      </c>
      <c r="C33" s="115">
        <v>81</v>
      </c>
      <c r="D33" s="115">
        <v>39</v>
      </c>
      <c r="F33" s="95"/>
    </row>
    <row r="34" spans="1:6" s="82" customFormat="1" x14ac:dyDescent="0.25">
      <c r="A34" s="81">
        <v>29</v>
      </c>
      <c r="B34" s="124" t="s">
        <v>332</v>
      </c>
      <c r="C34" s="115">
        <v>80</v>
      </c>
      <c r="D34" s="115">
        <v>41</v>
      </c>
      <c r="F34" s="95"/>
    </row>
    <row r="35" spans="1:6" s="82" customFormat="1" x14ac:dyDescent="0.25">
      <c r="A35" s="81">
        <v>30</v>
      </c>
      <c r="B35" s="124" t="s">
        <v>570</v>
      </c>
      <c r="C35" s="115">
        <v>78</v>
      </c>
      <c r="D35" s="115">
        <v>31</v>
      </c>
      <c r="F35" s="95"/>
    </row>
    <row r="36" spans="1:6" s="82" customFormat="1" ht="31.5" x14ac:dyDescent="0.25">
      <c r="A36" s="81">
        <v>31</v>
      </c>
      <c r="B36" s="124" t="s">
        <v>445</v>
      </c>
      <c r="C36" s="115">
        <v>78</v>
      </c>
      <c r="D36" s="115">
        <v>48</v>
      </c>
      <c r="F36" s="95"/>
    </row>
    <row r="37" spans="1:6" s="82" customFormat="1" x14ac:dyDescent="0.25">
      <c r="A37" s="81">
        <v>32</v>
      </c>
      <c r="B37" s="124" t="s">
        <v>245</v>
      </c>
      <c r="C37" s="115">
        <v>78</v>
      </c>
      <c r="D37" s="115">
        <v>23</v>
      </c>
      <c r="F37" s="95"/>
    </row>
    <row r="38" spans="1:6" s="82" customFormat="1" x14ac:dyDescent="0.25">
      <c r="A38" s="81">
        <v>33</v>
      </c>
      <c r="B38" s="124" t="s">
        <v>252</v>
      </c>
      <c r="C38" s="115">
        <v>75</v>
      </c>
      <c r="D38" s="115">
        <v>40</v>
      </c>
      <c r="F38" s="95"/>
    </row>
    <row r="39" spans="1:6" s="82" customFormat="1" x14ac:dyDescent="0.25">
      <c r="A39" s="81">
        <v>34</v>
      </c>
      <c r="B39" s="124" t="s">
        <v>234</v>
      </c>
      <c r="C39" s="115">
        <v>74</v>
      </c>
      <c r="D39" s="115">
        <v>34</v>
      </c>
      <c r="F39" s="95"/>
    </row>
    <row r="40" spans="1:6" s="82" customFormat="1" x14ac:dyDescent="0.25">
      <c r="A40" s="81">
        <v>35</v>
      </c>
      <c r="B40" s="124" t="s">
        <v>238</v>
      </c>
      <c r="C40" s="115">
        <v>68</v>
      </c>
      <c r="D40" s="115">
        <v>31</v>
      </c>
      <c r="F40" s="95"/>
    </row>
    <row r="41" spans="1:6" s="82" customFormat="1" x14ac:dyDescent="0.25">
      <c r="A41" s="81">
        <v>36</v>
      </c>
      <c r="B41" s="124" t="s">
        <v>261</v>
      </c>
      <c r="C41" s="115">
        <v>62</v>
      </c>
      <c r="D41" s="115">
        <v>27</v>
      </c>
      <c r="F41" s="95"/>
    </row>
    <row r="42" spans="1:6" x14ac:dyDescent="0.25">
      <c r="A42" s="81">
        <v>37</v>
      </c>
      <c r="B42" s="228" t="s">
        <v>259</v>
      </c>
      <c r="C42" s="229">
        <v>59</v>
      </c>
      <c r="D42" s="229">
        <v>30</v>
      </c>
      <c r="F42" s="95"/>
    </row>
    <row r="43" spans="1:6" ht="31.5" x14ac:dyDescent="0.25">
      <c r="A43" s="81">
        <v>38</v>
      </c>
      <c r="B43" s="230" t="s">
        <v>335</v>
      </c>
      <c r="C43" s="229">
        <v>55</v>
      </c>
      <c r="D43" s="229">
        <v>26</v>
      </c>
      <c r="F43" s="95"/>
    </row>
    <row r="44" spans="1:6" x14ac:dyDescent="0.25">
      <c r="A44" s="81">
        <v>39</v>
      </c>
      <c r="B44" s="124" t="s">
        <v>338</v>
      </c>
      <c r="C44" s="229">
        <v>52</v>
      </c>
      <c r="D44" s="229">
        <v>20</v>
      </c>
      <c r="F44" s="95"/>
    </row>
    <row r="45" spans="1:6" x14ac:dyDescent="0.25">
      <c r="A45" s="81">
        <v>40</v>
      </c>
      <c r="B45" s="124" t="s">
        <v>336</v>
      </c>
      <c r="C45" s="229">
        <v>51</v>
      </c>
      <c r="D45" s="229">
        <v>24</v>
      </c>
      <c r="F45" s="95"/>
    </row>
    <row r="46" spans="1:6" ht="31.5" x14ac:dyDescent="0.25">
      <c r="A46" s="81">
        <v>41</v>
      </c>
      <c r="B46" s="124" t="s">
        <v>522</v>
      </c>
      <c r="C46" s="229">
        <v>50</v>
      </c>
      <c r="D46" s="229">
        <v>32</v>
      </c>
      <c r="F46" s="95"/>
    </row>
    <row r="47" spans="1:6" ht="21.75" customHeight="1" x14ac:dyDescent="0.25">
      <c r="A47" s="81">
        <v>42</v>
      </c>
      <c r="B47" s="124" t="s">
        <v>334</v>
      </c>
      <c r="C47" s="229">
        <v>49</v>
      </c>
      <c r="D47" s="229">
        <v>25</v>
      </c>
      <c r="F47" s="95"/>
    </row>
    <row r="48" spans="1:6" x14ac:dyDescent="0.25">
      <c r="A48" s="81">
        <v>43</v>
      </c>
      <c r="B48" s="231" t="s">
        <v>333</v>
      </c>
      <c r="C48" s="229">
        <v>48</v>
      </c>
      <c r="D48" s="229">
        <v>31</v>
      </c>
      <c r="F48" s="95"/>
    </row>
    <row r="49" spans="1:6" x14ac:dyDescent="0.25">
      <c r="A49" s="81">
        <v>44</v>
      </c>
      <c r="B49" s="231" t="s">
        <v>246</v>
      </c>
      <c r="C49" s="229">
        <v>48</v>
      </c>
      <c r="D49" s="229">
        <v>18</v>
      </c>
      <c r="F49" s="95"/>
    </row>
    <row r="50" spans="1:6" x14ac:dyDescent="0.25">
      <c r="A50" s="81">
        <v>45</v>
      </c>
      <c r="B50" s="231" t="s">
        <v>229</v>
      </c>
      <c r="C50" s="229">
        <v>46</v>
      </c>
      <c r="D50" s="229">
        <v>24</v>
      </c>
      <c r="F50" s="95"/>
    </row>
    <row r="51" spans="1:6" x14ac:dyDescent="0.25">
      <c r="A51" s="81">
        <v>46</v>
      </c>
      <c r="B51" s="231" t="s">
        <v>424</v>
      </c>
      <c r="C51" s="229">
        <v>46</v>
      </c>
      <c r="D51" s="229">
        <v>28</v>
      </c>
      <c r="F51" s="95"/>
    </row>
    <row r="52" spans="1:6" x14ac:dyDescent="0.25">
      <c r="A52" s="81">
        <v>47</v>
      </c>
      <c r="B52" s="231" t="s">
        <v>341</v>
      </c>
      <c r="C52" s="229">
        <v>45</v>
      </c>
      <c r="D52" s="229">
        <v>24</v>
      </c>
      <c r="F52" s="95"/>
    </row>
    <row r="53" spans="1:6" x14ac:dyDescent="0.25">
      <c r="A53" s="81">
        <v>48</v>
      </c>
      <c r="B53" s="231" t="s">
        <v>337</v>
      </c>
      <c r="C53" s="229">
        <v>43</v>
      </c>
      <c r="D53" s="229">
        <v>21</v>
      </c>
      <c r="F53" s="95"/>
    </row>
    <row r="54" spans="1:6" x14ac:dyDescent="0.25">
      <c r="A54" s="81">
        <v>49</v>
      </c>
      <c r="B54" s="231" t="s">
        <v>250</v>
      </c>
      <c r="C54" s="229">
        <v>41</v>
      </c>
      <c r="D54" s="229">
        <v>20</v>
      </c>
      <c r="F54" s="95"/>
    </row>
    <row r="55" spans="1:6" x14ac:dyDescent="0.25">
      <c r="A55" s="81">
        <v>50</v>
      </c>
      <c r="B55" s="230" t="s">
        <v>251</v>
      </c>
      <c r="C55" s="229">
        <v>40</v>
      </c>
      <c r="D55" s="229">
        <v>27</v>
      </c>
      <c r="F55" s="95"/>
    </row>
    <row r="56" spans="1:6" x14ac:dyDescent="0.25">
      <c r="F56" s="95"/>
    </row>
    <row r="57" spans="1:6" x14ac:dyDescent="0.25">
      <c r="F57" s="95"/>
    </row>
    <row r="58" spans="1:6" x14ac:dyDescent="0.25">
      <c r="F58" s="95"/>
    </row>
    <row r="59" spans="1:6" x14ac:dyDescent="0.25">
      <c r="F59" s="95"/>
    </row>
    <row r="60" spans="1:6" x14ac:dyDescent="0.25">
      <c r="F60" s="95"/>
    </row>
  </sheetData>
  <mergeCells count="3">
    <mergeCell ref="A1:D1"/>
    <mergeCell ref="B3:D3"/>
    <mergeCell ref="A2:D2"/>
  </mergeCells>
  <phoneticPr fontId="64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F55"/>
  <sheetViews>
    <sheetView zoomScaleNormal="90" zoomScaleSheetLayoutView="90" workbookViewId="0">
      <selection activeCell="B52" sqref="B52"/>
    </sheetView>
  </sheetViews>
  <sheetFormatPr defaultColWidth="9.140625" defaultRowHeight="15.75" x14ac:dyDescent="0.25"/>
  <cols>
    <col min="1" max="1" width="3.140625" style="78" customWidth="1"/>
    <col min="2" max="2" width="64.5703125" style="232" customWidth="1"/>
    <col min="3" max="3" width="18.140625" style="78" customWidth="1"/>
    <col min="4" max="4" width="17.42578125" style="78" customWidth="1"/>
    <col min="5" max="16384" width="9.140625" style="78"/>
  </cols>
  <sheetData>
    <row r="1" spans="1:6" ht="20.25" x14ac:dyDescent="0.25">
      <c r="A1" s="384" t="s">
        <v>299</v>
      </c>
      <c r="B1" s="384"/>
      <c r="C1" s="384"/>
      <c r="D1" s="384"/>
    </row>
    <row r="2" spans="1:6" ht="20.25" x14ac:dyDescent="0.25">
      <c r="A2" s="384" t="s">
        <v>137</v>
      </c>
      <c r="B2" s="384"/>
      <c r="C2" s="384"/>
      <c r="D2" s="384"/>
    </row>
    <row r="3" spans="1:6" ht="20.25" customHeight="1" x14ac:dyDescent="0.25">
      <c r="B3" s="384" t="s">
        <v>89</v>
      </c>
      <c r="C3" s="384"/>
      <c r="D3" s="384"/>
    </row>
    <row r="5" spans="1:6" s="225" customFormat="1" ht="35.450000000000003" customHeight="1" x14ac:dyDescent="0.25">
      <c r="A5" s="183"/>
      <c r="B5" s="224" t="s">
        <v>90</v>
      </c>
      <c r="C5" s="315" t="s">
        <v>548</v>
      </c>
      <c r="D5" s="182" t="s">
        <v>547</v>
      </c>
    </row>
    <row r="6" spans="1:6" x14ac:dyDescent="0.25">
      <c r="A6" s="81">
        <v>1</v>
      </c>
      <c r="B6" s="124" t="s">
        <v>221</v>
      </c>
      <c r="C6" s="115">
        <v>876</v>
      </c>
      <c r="D6" s="115">
        <v>371</v>
      </c>
      <c r="F6" s="226"/>
    </row>
    <row r="7" spans="1:6" ht="31.5" x14ac:dyDescent="0.25">
      <c r="A7" s="81">
        <v>2</v>
      </c>
      <c r="B7" s="124" t="s">
        <v>220</v>
      </c>
      <c r="C7" s="115">
        <v>792</v>
      </c>
      <c r="D7" s="115">
        <v>440</v>
      </c>
      <c r="F7" s="226"/>
    </row>
    <row r="8" spans="1:6" ht="31.5" x14ac:dyDescent="0.25">
      <c r="A8" s="81">
        <v>3</v>
      </c>
      <c r="B8" s="124" t="s">
        <v>222</v>
      </c>
      <c r="C8" s="115">
        <v>767</v>
      </c>
      <c r="D8" s="115">
        <v>469</v>
      </c>
      <c r="F8" s="226"/>
    </row>
    <row r="9" spans="1:6" s="227" customFormat="1" x14ac:dyDescent="0.25">
      <c r="A9" s="81">
        <v>4</v>
      </c>
      <c r="B9" s="124" t="s">
        <v>223</v>
      </c>
      <c r="C9" s="115">
        <v>343</v>
      </c>
      <c r="D9" s="115">
        <v>154</v>
      </c>
      <c r="F9" s="226"/>
    </row>
    <row r="10" spans="1:6" s="227" customFormat="1" x14ac:dyDescent="0.25">
      <c r="A10" s="81">
        <v>5</v>
      </c>
      <c r="B10" s="124" t="s">
        <v>233</v>
      </c>
      <c r="C10" s="115">
        <v>258</v>
      </c>
      <c r="D10" s="115">
        <v>153</v>
      </c>
      <c r="F10" s="226"/>
    </row>
    <row r="11" spans="1:6" s="227" customFormat="1" ht="31.5" x14ac:dyDescent="0.25">
      <c r="A11" s="81">
        <v>6</v>
      </c>
      <c r="B11" s="124" t="s">
        <v>255</v>
      </c>
      <c r="C11" s="115">
        <v>237</v>
      </c>
      <c r="D11" s="115">
        <v>148</v>
      </c>
      <c r="F11" s="226"/>
    </row>
    <row r="12" spans="1:6" s="227" customFormat="1" x14ac:dyDescent="0.25">
      <c r="A12" s="81">
        <v>7</v>
      </c>
      <c r="B12" s="124" t="s">
        <v>226</v>
      </c>
      <c r="C12" s="115">
        <v>214</v>
      </c>
      <c r="D12" s="115">
        <v>117</v>
      </c>
      <c r="F12" s="226"/>
    </row>
    <row r="13" spans="1:6" s="227" customFormat="1" x14ac:dyDescent="0.25">
      <c r="A13" s="81">
        <v>8</v>
      </c>
      <c r="B13" s="124" t="s">
        <v>228</v>
      </c>
      <c r="C13" s="115">
        <v>169</v>
      </c>
      <c r="D13" s="115">
        <v>59</v>
      </c>
      <c r="F13" s="226"/>
    </row>
    <row r="14" spans="1:6" s="227" customFormat="1" x14ac:dyDescent="0.25">
      <c r="A14" s="81">
        <v>9</v>
      </c>
      <c r="B14" s="124" t="s">
        <v>227</v>
      </c>
      <c r="C14" s="115">
        <v>150</v>
      </c>
      <c r="D14" s="115">
        <v>77</v>
      </c>
      <c r="F14" s="226"/>
    </row>
    <row r="15" spans="1:6" s="227" customFormat="1" ht="31.5" x14ac:dyDescent="0.25">
      <c r="A15" s="81">
        <v>10</v>
      </c>
      <c r="B15" s="124" t="s">
        <v>266</v>
      </c>
      <c r="C15" s="115">
        <v>140</v>
      </c>
      <c r="D15" s="115">
        <v>86</v>
      </c>
      <c r="F15" s="226"/>
    </row>
    <row r="16" spans="1:6" s="227" customFormat="1" x14ac:dyDescent="0.25">
      <c r="A16" s="81">
        <v>11</v>
      </c>
      <c r="B16" s="124" t="s">
        <v>235</v>
      </c>
      <c r="C16" s="115">
        <v>103</v>
      </c>
      <c r="D16" s="115">
        <v>39</v>
      </c>
      <c r="F16" s="226"/>
    </row>
    <row r="17" spans="1:6" s="227" customFormat="1" x14ac:dyDescent="0.25">
      <c r="A17" s="81">
        <v>12</v>
      </c>
      <c r="B17" s="124" t="s">
        <v>247</v>
      </c>
      <c r="C17" s="115">
        <v>98</v>
      </c>
      <c r="D17" s="115">
        <v>45</v>
      </c>
      <c r="F17" s="226"/>
    </row>
    <row r="18" spans="1:6" s="227" customFormat="1" x14ac:dyDescent="0.25">
      <c r="A18" s="81">
        <v>13</v>
      </c>
      <c r="B18" s="124" t="s">
        <v>268</v>
      </c>
      <c r="C18" s="115">
        <v>93</v>
      </c>
      <c r="D18" s="115">
        <v>48</v>
      </c>
      <c r="F18" s="226"/>
    </row>
    <row r="19" spans="1:6" s="227" customFormat="1" ht="31.5" x14ac:dyDescent="0.25">
      <c r="A19" s="81">
        <v>14</v>
      </c>
      <c r="B19" s="124" t="s">
        <v>225</v>
      </c>
      <c r="C19" s="115">
        <v>89</v>
      </c>
      <c r="D19" s="115">
        <v>39</v>
      </c>
      <c r="F19" s="226"/>
    </row>
    <row r="20" spans="1:6" s="227" customFormat="1" ht="31.5" x14ac:dyDescent="0.25">
      <c r="A20" s="81">
        <v>15</v>
      </c>
      <c r="B20" s="124" t="s">
        <v>237</v>
      </c>
      <c r="C20" s="115">
        <v>83</v>
      </c>
      <c r="D20" s="115">
        <v>46</v>
      </c>
      <c r="F20" s="226"/>
    </row>
    <row r="21" spans="1:6" s="227" customFormat="1" ht="31.5" x14ac:dyDescent="0.25">
      <c r="A21" s="81">
        <v>16</v>
      </c>
      <c r="B21" s="124" t="s">
        <v>239</v>
      </c>
      <c r="C21" s="115">
        <v>80</v>
      </c>
      <c r="D21" s="115">
        <v>37</v>
      </c>
      <c r="F21" s="226"/>
    </row>
    <row r="22" spans="1:6" s="227" customFormat="1" ht="31.5" x14ac:dyDescent="0.25">
      <c r="A22" s="81">
        <v>17</v>
      </c>
      <c r="B22" s="124" t="s">
        <v>248</v>
      </c>
      <c r="C22" s="115">
        <v>79</v>
      </c>
      <c r="D22" s="115">
        <v>38</v>
      </c>
      <c r="F22" s="226"/>
    </row>
    <row r="23" spans="1:6" s="227" customFormat="1" x14ac:dyDescent="0.25">
      <c r="A23" s="81">
        <v>18</v>
      </c>
      <c r="B23" s="124" t="s">
        <v>253</v>
      </c>
      <c r="C23" s="115">
        <v>78</v>
      </c>
      <c r="D23" s="115">
        <v>39</v>
      </c>
      <c r="F23" s="226"/>
    </row>
    <row r="24" spans="1:6" s="227" customFormat="1" x14ac:dyDescent="0.25">
      <c r="A24" s="81">
        <v>19</v>
      </c>
      <c r="B24" s="124" t="s">
        <v>241</v>
      </c>
      <c r="C24" s="115">
        <v>64</v>
      </c>
      <c r="D24" s="115">
        <v>22</v>
      </c>
      <c r="F24" s="226"/>
    </row>
    <row r="25" spans="1:6" s="227" customFormat="1" x14ac:dyDescent="0.25">
      <c r="A25" s="81">
        <v>20</v>
      </c>
      <c r="B25" s="124" t="s">
        <v>569</v>
      </c>
      <c r="C25" s="115">
        <v>61</v>
      </c>
      <c r="D25" s="115">
        <v>31</v>
      </c>
      <c r="F25" s="226"/>
    </row>
    <row r="26" spans="1:6" s="227" customFormat="1" x14ac:dyDescent="0.25">
      <c r="A26" s="81">
        <v>21</v>
      </c>
      <c r="B26" s="124" t="s">
        <v>231</v>
      </c>
      <c r="C26" s="115">
        <v>55</v>
      </c>
      <c r="D26" s="115">
        <v>19</v>
      </c>
      <c r="F26" s="226"/>
    </row>
    <row r="27" spans="1:6" s="227" customFormat="1" x14ac:dyDescent="0.25">
      <c r="A27" s="81">
        <v>22</v>
      </c>
      <c r="B27" s="124" t="s">
        <v>426</v>
      </c>
      <c r="C27" s="115">
        <v>53</v>
      </c>
      <c r="D27" s="115">
        <v>18</v>
      </c>
      <c r="F27" s="226"/>
    </row>
    <row r="28" spans="1:6" s="227" customFormat="1" ht="31.5" x14ac:dyDescent="0.25">
      <c r="A28" s="81">
        <v>23</v>
      </c>
      <c r="B28" s="124" t="s">
        <v>445</v>
      </c>
      <c r="C28" s="115">
        <v>50</v>
      </c>
      <c r="D28" s="115">
        <v>26</v>
      </c>
      <c r="F28" s="226"/>
    </row>
    <row r="29" spans="1:6" s="227" customFormat="1" ht="31.5" x14ac:dyDescent="0.25">
      <c r="A29" s="81">
        <v>24</v>
      </c>
      <c r="B29" s="124" t="s">
        <v>335</v>
      </c>
      <c r="C29" s="115">
        <v>46</v>
      </c>
      <c r="D29" s="115">
        <v>22</v>
      </c>
      <c r="F29" s="226"/>
    </row>
    <row r="30" spans="1:6" s="227" customFormat="1" x14ac:dyDescent="0.25">
      <c r="A30" s="81">
        <v>25</v>
      </c>
      <c r="B30" s="124" t="s">
        <v>238</v>
      </c>
      <c r="C30" s="115">
        <v>44</v>
      </c>
      <c r="D30" s="115">
        <v>25</v>
      </c>
      <c r="F30" s="226"/>
    </row>
    <row r="31" spans="1:6" s="227" customFormat="1" ht="31.5" x14ac:dyDescent="0.25">
      <c r="A31" s="81">
        <v>26</v>
      </c>
      <c r="B31" s="124" t="s">
        <v>522</v>
      </c>
      <c r="C31" s="115">
        <v>44</v>
      </c>
      <c r="D31" s="115">
        <v>27</v>
      </c>
      <c r="F31" s="226"/>
    </row>
    <row r="32" spans="1:6" s="227" customFormat="1" x14ac:dyDescent="0.25">
      <c r="A32" s="81">
        <v>27</v>
      </c>
      <c r="B32" s="124" t="s">
        <v>245</v>
      </c>
      <c r="C32" s="115">
        <v>44</v>
      </c>
      <c r="D32" s="115">
        <v>13</v>
      </c>
      <c r="F32" s="226"/>
    </row>
    <row r="33" spans="1:6" s="227" customFormat="1" x14ac:dyDescent="0.25">
      <c r="A33" s="81">
        <v>28</v>
      </c>
      <c r="B33" s="124" t="s">
        <v>240</v>
      </c>
      <c r="C33" s="115">
        <v>43</v>
      </c>
      <c r="D33" s="115">
        <v>25</v>
      </c>
      <c r="F33" s="226"/>
    </row>
    <row r="34" spans="1:6" s="227" customFormat="1" x14ac:dyDescent="0.25">
      <c r="A34" s="81">
        <v>29</v>
      </c>
      <c r="B34" s="124" t="s">
        <v>259</v>
      </c>
      <c r="C34" s="115">
        <v>42</v>
      </c>
      <c r="D34" s="115">
        <v>18</v>
      </c>
      <c r="F34" s="226"/>
    </row>
    <row r="35" spans="1:6" s="227" customFormat="1" x14ac:dyDescent="0.25">
      <c r="A35" s="81">
        <v>30</v>
      </c>
      <c r="B35" s="124" t="s">
        <v>262</v>
      </c>
      <c r="C35" s="115">
        <v>40</v>
      </c>
      <c r="D35" s="115">
        <v>19</v>
      </c>
      <c r="F35" s="226"/>
    </row>
    <row r="36" spans="1:6" s="227" customFormat="1" x14ac:dyDescent="0.25">
      <c r="A36" s="81">
        <v>31</v>
      </c>
      <c r="B36" s="124" t="s">
        <v>250</v>
      </c>
      <c r="C36" s="115">
        <v>36</v>
      </c>
      <c r="D36" s="115">
        <v>19</v>
      </c>
      <c r="F36" s="226"/>
    </row>
    <row r="37" spans="1:6" s="227" customFormat="1" x14ac:dyDescent="0.25">
      <c r="A37" s="81">
        <v>32</v>
      </c>
      <c r="B37" s="124" t="s">
        <v>424</v>
      </c>
      <c r="C37" s="115">
        <v>36</v>
      </c>
      <c r="D37" s="115">
        <v>23</v>
      </c>
      <c r="F37" s="226"/>
    </row>
    <row r="38" spans="1:6" s="227" customFormat="1" x14ac:dyDescent="0.25">
      <c r="A38" s="81">
        <v>33</v>
      </c>
      <c r="B38" s="124" t="s">
        <v>267</v>
      </c>
      <c r="C38" s="115">
        <v>36</v>
      </c>
      <c r="D38" s="115">
        <v>10</v>
      </c>
      <c r="F38" s="226"/>
    </row>
    <row r="39" spans="1:6" s="227" customFormat="1" x14ac:dyDescent="0.25">
      <c r="A39" s="81">
        <v>34</v>
      </c>
      <c r="B39" s="124" t="s">
        <v>242</v>
      </c>
      <c r="C39" s="115">
        <v>35</v>
      </c>
      <c r="D39" s="115">
        <v>7</v>
      </c>
      <c r="F39" s="226"/>
    </row>
    <row r="40" spans="1:6" s="227" customFormat="1" x14ac:dyDescent="0.25">
      <c r="A40" s="81">
        <v>35</v>
      </c>
      <c r="B40" s="124" t="s">
        <v>256</v>
      </c>
      <c r="C40" s="115">
        <v>35</v>
      </c>
      <c r="D40" s="115">
        <v>17</v>
      </c>
      <c r="F40" s="226"/>
    </row>
    <row r="41" spans="1:6" s="227" customFormat="1" x14ac:dyDescent="0.25">
      <c r="A41" s="81">
        <v>36</v>
      </c>
      <c r="B41" s="124" t="s">
        <v>332</v>
      </c>
      <c r="C41" s="115">
        <v>34</v>
      </c>
      <c r="D41" s="115">
        <v>16</v>
      </c>
      <c r="F41" s="226"/>
    </row>
    <row r="42" spans="1:6" x14ac:dyDescent="0.25">
      <c r="A42" s="81">
        <v>37</v>
      </c>
      <c r="B42" s="228" t="s">
        <v>230</v>
      </c>
      <c r="C42" s="229">
        <v>34</v>
      </c>
      <c r="D42" s="229">
        <v>11</v>
      </c>
      <c r="F42" s="226"/>
    </row>
    <row r="43" spans="1:6" x14ac:dyDescent="0.25">
      <c r="A43" s="81">
        <v>38</v>
      </c>
      <c r="B43" s="230" t="s">
        <v>333</v>
      </c>
      <c r="C43" s="229">
        <v>33</v>
      </c>
      <c r="D43" s="229">
        <v>19</v>
      </c>
      <c r="F43" s="226"/>
    </row>
    <row r="44" spans="1:6" x14ac:dyDescent="0.25">
      <c r="A44" s="81">
        <v>39</v>
      </c>
      <c r="B44" s="124" t="s">
        <v>261</v>
      </c>
      <c r="C44" s="229">
        <v>33</v>
      </c>
      <c r="D44" s="229">
        <v>11</v>
      </c>
      <c r="F44" s="226"/>
    </row>
    <row r="45" spans="1:6" x14ac:dyDescent="0.25">
      <c r="A45" s="81">
        <v>40</v>
      </c>
      <c r="B45" s="124" t="s">
        <v>232</v>
      </c>
      <c r="C45" s="229">
        <v>33</v>
      </c>
      <c r="D45" s="229">
        <v>12</v>
      </c>
      <c r="F45" s="226"/>
    </row>
    <row r="46" spans="1:6" ht="31.5" x14ac:dyDescent="0.25">
      <c r="A46" s="81">
        <v>41</v>
      </c>
      <c r="B46" s="124" t="s">
        <v>257</v>
      </c>
      <c r="C46" s="229">
        <v>31</v>
      </c>
      <c r="D46" s="229">
        <v>19</v>
      </c>
      <c r="F46" s="226"/>
    </row>
    <row r="47" spans="1:6" x14ac:dyDescent="0.25">
      <c r="A47" s="81">
        <v>42</v>
      </c>
      <c r="B47" s="124" t="s">
        <v>341</v>
      </c>
      <c r="C47" s="229">
        <v>31</v>
      </c>
      <c r="D47" s="229">
        <v>18</v>
      </c>
      <c r="F47" s="226"/>
    </row>
    <row r="48" spans="1:6" x14ac:dyDescent="0.25">
      <c r="A48" s="81">
        <v>43</v>
      </c>
      <c r="B48" s="231" t="s">
        <v>338</v>
      </c>
      <c r="C48" s="229">
        <v>30</v>
      </c>
      <c r="D48" s="229">
        <v>16</v>
      </c>
      <c r="F48" s="226"/>
    </row>
    <row r="49" spans="1:6" x14ac:dyDescent="0.25">
      <c r="A49" s="81">
        <v>44</v>
      </c>
      <c r="B49" s="231" t="s">
        <v>523</v>
      </c>
      <c r="C49" s="229">
        <v>28</v>
      </c>
      <c r="D49" s="229">
        <v>23</v>
      </c>
      <c r="F49" s="226"/>
    </row>
    <row r="50" spans="1:6" ht="31.5" x14ac:dyDescent="0.25">
      <c r="A50" s="81">
        <v>45</v>
      </c>
      <c r="B50" s="231" t="s">
        <v>258</v>
      </c>
      <c r="C50" s="229">
        <v>28</v>
      </c>
      <c r="D50" s="229">
        <v>19</v>
      </c>
      <c r="F50" s="226"/>
    </row>
    <row r="51" spans="1:6" x14ac:dyDescent="0.25">
      <c r="A51" s="81">
        <v>46</v>
      </c>
      <c r="B51" s="231" t="s">
        <v>252</v>
      </c>
      <c r="C51" s="229">
        <v>26</v>
      </c>
      <c r="D51" s="229">
        <v>14</v>
      </c>
      <c r="F51" s="226"/>
    </row>
    <row r="52" spans="1:6" ht="18.75" customHeight="1" x14ac:dyDescent="0.25">
      <c r="A52" s="81">
        <v>47</v>
      </c>
      <c r="B52" s="231" t="s">
        <v>528</v>
      </c>
      <c r="C52" s="229">
        <v>26</v>
      </c>
      <c r="D52" s="229">
        <v>19</v>
      </c>
      <c r="F52" s="226"/>
    </row>
    <row r="53" spans="1:6" x14ac:dyDescent="0.25">
      <c r="A53" s="81">
        <v>48</v>
      </c>
      <c r="B53" s="231" t="s">
        <v>264</v>
      </c>
      <c r="C53" s="229">
        <v>25</v>
      </c>
      <c r="D53" s="229">
        <v>19</v>
      </c>
      <c r="F53" s="226"/>
    </row>
    <row r="54" spans="1:6" x14ac:dyDescent="0.25">
      <c r="A54" s="81">
        <v>49</v>
      </c>
      <c r="B54" s="231" t="s">
        <v>400</v>
      </c>
      <c r="C54" s="229">
        <v>25</v>
      </c>
      <c r="D54" s="229">
        <v>11</v>
      </c>
      <c r="F54" s="226"/>
    </row>
    <row r="55" spans="1:6" x14ac:dyDescent="0.25">
      <c r="A55" s="81">
        <v>50</v>
      </c>
      <c r="B55" s="230" t="s">
        <v>512</v>
      </c>
      <c r="C55" s="229">
        <v>25</v>
      </c>
      <c r="D55" s="229">
        <v>11</v>
      </c>
      <c r="F55" s="226"/>
    </row>
  </sheetData>
  <mergeCells count="3">
    <mergeCell ref="A1:D1"/>
    <mergeCell ref="B3:D3"/>
    <mergeCell ref="A2:D2"/>
  </mergeCells>
  <phoneticPr fontId="64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F55"/>
  <sheetViews>
    <sheetView zoomScaleSheetLayoutView="90" workbookViewId="0">
      <selection activeCell="J13" sqref="J13"/>
    </sheetView>
  </sheetViews>
  <sheetFormatPr defaultColWidth="9.140625" defaultRowHeight="15.75" x14ac:dyDescent="0.25"/>
  <cols>
    <col min="1" max="1" width="3.140625" style="78" customWidth="1"/>
    <col min="2" max="2" width="64.5703125" style="232" customWidth="1"/>
    <col min="3" max="3" width="18.28515625" style="78" customWidth="1"/>
    <col min="4" max="4" width="17.42578125" style="78" customWidth="1"/>
    <col min="5" max="16384" width="9.140625" style="78"/>
  </cols>
  <sheetData>
    <row r="1" spans="1:6" ht="20.25" x14ac:dyDescent="0.25">
      <c r="A1" s="384" t="s">
        <v>300</v>
      </c>
      <c r="B1" s="384"/>
      <c r="C1" s="384"/>
      <c r="D1" s="384"/>
    </row>
    <row r="2" spans="1:6" ht="20.25" x14ac:dyDescent="0.25">
      <c r="A2" s="384" t="s">
        <v>137</v>
      </c>
      <c r="B2" s="384"/>
      <c r="C2" s="384"/>
      <c r="D2" s="384"/>
    </row>
    <row r="3" spans="1:6" ht="20.25" customHeight="1" x14ac:dyDescent="0.25">
      <c r="B3" s="384" t="s">
        <v>89</v>
      </c>
      <c r="C3" s="384"/>
      <c r="D3" s="384"/>
    </row>
    <row r="4" spans="1:6" ht="9.75" customHeight="1" x14ac:dyDescent="0.25"/>
    <row r="5" spans="1:6" s="225" customFormat="1" ht="35.450000000000003" customHeight="1" x14ac:dyDescent="0.25">
      <c r="A5" s="183"/>
      <c r="B5" s="224" t="s">
        <v>90</v>
      </c>
      <c r="C5" s="315" t="s">
        <v>548</v>
      </c>
      <c r="D5" s="182" t="s">
        <v>547</v>
      </c>
    </row>
    <row r="6" spans="1:6" ht="31.5" x14ac:dyDescent="0.25">
      <c r="A6" s="81">
        <v>1</v>
      </c>
      <c r="B6" s="124" t="s">
        <v>220</v>
      </c>
      <c r="C6" s="115">
        <v>2050</v>
      </c>
      <c r="D6" s="115">
        <v>978</v>
      </c>
      <c r="F6" s="226"/>
    </row>
    <row r="7" spans="1:6" ht="31.5" x14ac:dyDescent="0.25">
      <c r="A7" s="81">
        <v>2</v>
      </c>
      <c r="B7" s="124" t="s">
        <v>255</v>
      </c>
      <c r="C7" s="115">
        <v>492</v>
      </c>
      <c r="D7" s="115">
        <v>286</v>
      </c>
      <c r="F7" s="226"/>
    </row>
    <row r="8" spans="1:6" x14ac:dyDescent="0.25">
      <c r="A8" s="81">
        <v>3</v>
      </c>
      <c r="B8" s="124" t="s">
        <v>221</v>
      </c>
      <c r="C8" s="115">
        <v>332</v>
      </c>
      <c r="D8" s="115">
        <v>161</v>
      </c>
      <c r="F8" s="226"/>
    </row>
    <row r="9" spans="1:6" s="227" customFormat="1" x14ac:dyDescent="0.25">
      <c r="A9" s="81">
        <v>4</v>
      </c>
      <c r="B9" s="124" t="s">
        <v>224</v>
      </c>
      <c r="C9" s="115">
        <v>315</v>
      </c>
      <c r="D9" s="115">
        <v>119</v>
      </c>
      <c r="F9" s="226"/>
    </row>
    <row r="10" spans="1:6" s="227" customFormat="1" ht="31.5" x14ac:dyDescent="0.25">
      <c r="A10" s="81">
        <v>5</v>
      </c>
      <c r="B10" s="124" t="s">
        <v>222</v>
      </c>
      <c r="C10" s="115">
        <v>119</v>
      </c>
      <c r="D10" s="115">
        <v>90</v>
      </c>
      <c r="F10" s="226"/>
    </row>
    <row r="11" spans="1:6" s="227" customFormat="1" x14ac:dyDescent="0.25">
      <c r="A11" s="81">
        <v>6</v>
      </c>
      <c r="B11" s="124" t="s">
        <v>232</v>
      </c>
      <c r="C11" s="115">
        <v>104</v>
      </c>
      <c r="D11" s="115">
        <v>48</v>
      </c>
      <c r="F11" s="226"/>
    </row>
    <row r="12" spans="1:6" s="227" customFormat="1" x14ac:dyDescent="0.25">
      <c r="A12" s="81">
        <v>7</v>
      </c>
      <c r="B12" s="124" t="s">
        <v>268</v>
      </c>
      <c r="C12" s="115">
        <v>96</v>
      </c>
      <c r="D12" s="115">
        <v>63</v>
      </c>
      <c r="F12" s="226"/>
    </row>
    <row r="13" spans="1:6" s="227" customFormat="1" x14ac:dyDescent="0.25">
      <c r="A13" s="81">
        <v>8</v>
      </c>
      <c r="B13" s="124" t="s">
        <v>247</v>
      </c>
      <c r="C13" s="115">
        <v>88</v>
      </c>
      <c r="D13" s="115">
        <v>42</v>
      </c>
      <c r="F13" s="226"/>
    </row>
    <row r="14" spans="1:6" s="227" customFormat="1" x14ac:dyDescent="0.25">
      <c r="A14" s="81">
        <v>9</v>
      </c>
      <c r="B14" s="124" t="s">
        <v>236</v>
      </c>
      <c r="C14" s="115">
        <v>87</v>
      </c>
      <c r="D14" s="115">
        <v>57</v>
      </c>
      <c r="F14" s="226"/>
    </row>
    <row r="15" spans="1:6" s="227" customFormat="1" x14ac:dyDescent="0.25">
      <c r="A15" s="81">
        <v>10</v>
      </c>
      <c r="B15" s="124" t="s">
        <v>240</v>
      </c>
      <c r="C15" s="115">
        <v>77</v>
      </c>
      <c r="D15" s="115">
        <v>38</v>
      </c>
      <c r="F15" s="226"/>
    </row>
    <row r="16" spans="1:6" s="227" customFormat="1" x14ac:dyDescent="0.25">
      <c r="A16" s="81">
        <v>11</v>
      </c>
      <c r="B16" s="124" t="s">
        <v>223</v>
      </c>
      <c r="C16" s="115">
        <v>77</v>
      </c>
      <c r="D16" s="115">
        <v>49</v>
      </c>
      <c r="F16" s="226"/>
    </row>
    <row r="17" spans="1:6" s="227" customFormat="1" ht="31.5" x14ac:dyDescent="0.25">
      <c r="A17" s="81">
        <v>12</v>
      </c>
      <c r="B17" s="124" t="s">
        <v>521</v>
      </c>
      <c r="C17" s="115">
        <v>60</v>
      </c>
      <c r="D17" s="115">
        <v>54</v>
      </c>
      <c r="F17" s="226"/>
    </row>
    <row r="18" spans="1:6" s="227" customFormat="1" ht="31.5" x14ac:dyDescent="0.25">
      <c r="A18" s="81">
        <v>13</v>
      </c>
      <c r="B18" s="124" t="s">
        <v>237</v>
      </c>
      <c r="C18" s="115">
        <v>59</v>
      </c>
      <c r="D18" s="115">
        <v>32</v>
      </c>
      <c r="F18" s="226"/>
    </row>
    <row r="19" spans="1:6" s="227" customFormat="1" x14ac:dyDescent="0.25">
      <c r="A19" s="81">
        <v>14</v>
      </c>
      <c r="B19" s="124" t="s">
        <v>234</v>
      </c>
      <c r="C19" s="115">
        <v>51</v>
      </c>
      <c r="D19" s="115">
        <v>26</v>
      </c>
      <c r="F19" s="226"/>
    </row>
    <row r="20" spans="1:6" s="227" customFormat="1" x14ac:dyDescent="0.25">
      <c r="A20" s="81">
        <v>15</v>
      </c>
      <c r="B20" s="124" t="s">
        <v>252</v>
      </c>
      <c r="C20" s="115">
        <v>49</v>
      </c>
      <c r="D20" s="115">
        <v>26</v>
      </c>
      <c r="F20" s="226"/>
    </row>
    <row r="21" spans="1:6" s="227" customFormat="1" x14ac:dyDescent="0.25">
      <c r="A21" s="81">
        <v>16</v>
      </c>
      <c r="B21" s="124" t="s">
        <v>230</v>
      </c>
      <c r="C21" s="115">
        <v>49</v>
      </c>
      <c r="D21" s="115">
        <v>25</v>
      </c>
      <c r="F21" s="226"/>
    </row>
    <row r="22" spans="1:6" s="227" customFormat="1" x14ac:dyDescent="0.25">
      <c r="A22" s="81">
        <v>17</v>
      </c>
      <c r="B22" s="124" t="s">
        <v>332</v>
      </c>
      <c r="C22" s="115">
        <v>46</v>
      </c>
      <c r="D22" s="115">
        <v>25</v>
      </c>
      <c r="F22" s="226"/>
    </row>
    <row r="23" spans="1:6" s="227" customFormat="1" x14ac:dyDescent="0.25">
      <c r="A23" s="81">
        <v>18</v>
      </c>
      <c r="B23" s="124" t="s">
        <v>262</v>
      </c>
      <c r="C23" s="115">
        <v>41</v>
      </c>
      <c r="D23" s="115">
        <v>20</v>
      </c>
      <c r="F23" s="226"/>
    </row>
    <row r="24" spans="1:6" s="227" customFormat="1" x14ac:dyDescent="0.25">
      <c r="A24" s="81">
        <v>19</v>
      </c>
      <c r="B24" s="124" t="s">
        <v>226</v>
      </c>
      <c r="C24" s="115">
        <v>41</v>
      </c>
      <c r="D24" s="115">
        <v>24</v>
      </c>
      <c r="F24" s="226"/>
    </row>
    <row r="25" spans="1:6" s="227" customFormat="1" ht="31.5" x14ac:dyDescent="0.25">
      <c r="A25" s="81">
        <v>20</v>
      </c>
      <c r="B25" s="124" t="s">
        <v>266</v>
      </c>
      <c r="C25" s="115">
        <v>38</v>
      </c>
      <c r="D25" s="115">
        <v>21</v>
      </c>
      <c r="F25" s="226"/>
    </row>
    <row r="26" spans="1:6" s="227" customFormat="1" x14ac:dyDescent="0.25">
      <c r="A26" s="81">
        <v>21</v>
      </c>
      <c r="B26" s="124" t="s">
        <v>337</v>
      </c>
      <c r="C26" s="115">
        <v>35</v>
      </c>
      <c r="D26" s="115">
        <v>19</v>
      </c>
      <c r="F26" s="226"/>
    </row>
    <row r="27" spans="1:6" s="227" customFormat="1" x14ac:dyDescent="0.25">
      <c r="A27" s="81">
        <v>22</v>
      </c>
      <c r="B27" s="124" t="s">
        <v>228</v>
      </c>
      <c r="C27" s="115">
        <v>34</v>
      </c>
      <c r="D27" s="115">
        <v>9</v>
      </c>
      <c r="F27" s="226"/>
    </row>
    <row r="28" spans="1:6" s="227" customFormat="1" x14ac:dyDescent="0.25">
      <c r="A28" s="81">
        <v>23</v>
      </c>
      <c r="B28" s="124" t="s">
        <v>245</v>
      </c>
      <c r="C28" s="115">
        <v>34</v>
      </c>
      <c r="D28" s="115">
        <v>10</v>
      </c>
      <c r="F28" s="226"/>
    </row>
    <row r="29" spans="1:6" s="227" customFormat="1" x14ac:dyDescent="0.25">
      <c r="A29" s="81">
        <v>24</v>
      </c>
      <c r="B29" s="124" t="s">
        <v>340</v>
      </c>
      <c r="C29" s="115">
        <v>33</v>
      </c>
      <c r="D29" s="115">
        <v>32</v>
      </c>
      <c r="F29" s="226"/>
    </row>
    <row r="30" spans="1:6" s="227" customFormat="1" x14ac:dyDescent="0.25">
      <c r="A30" s="81">
        <v>25</v>
      </c>
      <c r="B30" s="124" t="s">
        <v>336</v>
      </c>
      <c r="C30" s="115">
        <v>33</v>
      </c>
      <c r="D30" s="115">
        <v>16</v>
      </c>
      <c r="F30" s="226"/>
    </row>
    <row r="31" spans="1:6" s="227" customFormat="1" x14ac:dyDescent="0.25">
      <c r="A31" s="81">
        <v>26</v>
      </c>
      <c r="B31" s="124" t="s">
        <v>231</v>
      </c>
      <c r="C31" s="115">
        <v>33</v>
      </c>
      <c r="D31" s="115">
        <v>22</v>
      </c>
      <c r="F31" s="226"/>
    </row>
    <row r="32" spans="1:6" s="227" customFormat="1" x14ac:dyDescent="0.25">
      <c r="A32" s="81">
        <v>27</v>
      </c>
      <c r="B32" s="124" t="s">
        <v>227</v>
      </c>
      <c r="C32" s="115">
        <v>32</v>
      </c>
      <c r="D32" s="115">
        <v>15</v>
      </c>
      <c r="F32" s="226"/>
    </row>
    <row r="33" spans="1:6" s="227" customFormat="1" x14ac:dyDescent="0.25">
      <c r="A33" s="81">
        <v>28</v>
      </c>
      <c r="B33" s="124" t="s">
        <v>235</v>
      </c>
      <c r="C33" s="115">
        <v>32</v>
      </c>
      <c r="D33" s="115">
        <v>20</v>
      </c>
      <c r="F33" s="226"/>
    </row>
    <row r="34" spans="1:6" s="227" customFormat="1" x14ac:dyDescent="0.25">
      <c r="A34" s="81">
        <v>29</v>
      </c>
      <c r="B34" s="124" t="s">
        <v>251</v>
      </c>
      <c r="C34" s="115">
        <v>30</v>
      </c>
      <c r="D34" s="115">
        <v>20</v>
      </c>
      <c r="F34" s="226"/>
    </row>
    <row r="35" spans="1:6" s="227" customFormat="1" x14ac:dyDescent="0.25">
      <c r="A35" s="81">
        <v>30</v>
      </c>
      <c r="B35" s="124" t="s">
        <v>569</v>
      </c>
      <c r="C35" s="115">
        <v>30</v>
      </c>
      <c r="D35" s="115">
        <v>20</v>
      </c>
      <c r="F35" s="226"/>
    </row>
    <row r="36" spans="1:6" s="227" customFormat="1" x14ac:dyDescent="0.25">
      <c r="A36" s="81">
        <v>31</v>
      </c>
      <c r="B36" s="124" t="s">
        <v>261</v>
      </c>
      <c r="C36" s="115">
        <v>29</v>
      </c>
      <c r="D36" s="115">
        <v>16</v>
      </c>
      <c r="F36" s="226"/>
    </row>
    <row r="37" spans="1:6" s="227" customFormat="1" ht="31.5" x14ac:dyDescent="0.25">
      <c r="A37" s="81">
        <v>32</v>
      </c>
      <c r="B37" s="124" t="s">
        <v>334</v>
      </c>
      <c r="C37" s="115">
        <v>28</v>
      </c>
      <c r="D37" s="115">
        <v>15</v>
      </c>
      <c r="F37" s="226"/>
    </row>
    <row r="38" spans="1:6" s="227" customFormat="1" ht="31.5" x14ac:dyDescent="0.25">
      <c r="A38" s="81">
        <v>33</v>
      </c>
      <c r="B38" s="124" t="s">
        <v>445</v>
      </c>
      <c r="C38" s="115">
        <v>28</v>
      </c>
      <c r="D38" s="115">
        <v>22</v>
      </c>
      <c r="F38" s="226"/>
    </row>
    <row r="39" spans="1:6" s="227" customFormat="1" x14ac:dyDescent="0.25">
      <c r="A39" s="81">
        <v>34</v>
      </c>
      <c r="B39" s="124" t="s">
        <v>246</v>
      </c>
      <c r="C39" s="115">
        <v>27</v>
      </c>
      <c r="D39" s="115">
        <v>12</v>
      </c>
      <c r="F39" s="226"/>
    </row>
    <row r="40" spans="1:6" s="227" customFormat="1" x14ac:dyDescent="0.25">
      <c r="A40" s="81">
        <v>35</v>
      </c>
      <c r="B40" s="124" t="s">
        <v>243</v>
      </c>
      <c r="C40" s="115">
        <v>26</v>
      </c>
      <c r="D40" s="115">
        <v>11</v>
      </c>
      <c r="F40" s="226"/>
    </row>
    <row r="41" spans="1:6" s="227" customFormat="1" x14ac:dyDescent="0.25">
      <c r="A41" s="81">
        <v>36</v>
      </c>
      <c r="B41" s="124" t="s">
        <v>253</v>
      </c>
      <c r="C41" s="115">
        <v>26</v>
      </c>
      <c r="D41" s="115">
        <v>15</v>
      </c>
      <c r="F41" s="226"/>
    </row>
    <row r="42" spans="1:6" x14ac:dyDescent="0.25">
      <c r="A42" s="81">
        <v>37</v>
      </c>
      <c r="B42" s="124" t="s">
        <v>260</v>
      </c>
      <c r="C42" s="229">
        <v>25</v>
      </c>
      <c r="D42" s="229">
        <v>11</v>
      </c>
      <c r="F42" s="226"/>
    </row>
    <row r="43" spans="1:6" x14ac:dyDescent="0.25">
      <c r="A43" s="81">
        <v>38</v>
      </c>
      <c r="B43" s="124" t="s">
        <v>570</v>
      </c>
      <c r="C43" s="229">
        <v>25</v>
      </c>
      <c r="D43" s="229">
        <v>13</v>
      </c>
      <c r="F43" s="226"/>
    </row>
    <row r="44" spans="1:6" x14ac:dyDescent="0.25">
      <c r="A44" s="81">
        <v>39</v>
      </c>
      <c r="B44" s="124" t="s">
        <v>229</v>
      </c>
      <c r="C44" s="229">
        <v>25</v>
      </c>
      <c r="D44" s="229">
        <v>13</v>
      </c>
      <c r="F44" s="226"/>
    </row>
    <row r="45" spans="1:6" ht="31.5" x14ac:dyDescent="0.25">
      <c r="A45" s="81">
        <v>40</v>
      </c>
      <c r="B45" s="124" t="s">
        <v>254</v>
      </c>
      <c r="C45" s="229">
        <v>25</v>
      </c>
      <c r="D45" s="229">
        <v>9</v>
      </c>
      <c r="F45" s="226"/>
    </row>
    <row r="46" spans="1:6" x14ac:dyDescent="0.25">
      <c r="A46" s="81">
        <v>41</v>
      </c>
      <c r="B46" s="124" t="s">
        <v>238</v>
      </c>
      <c r="C46" s="229">
        <v>24</v>
      </c>
      <c r="D46" s="229">
        <v>6</v>
      </c>
      <c r="F46" s="226"/>
    </row>
    <row r="47" spans="1:6" x14ac:dyDescent="0.25">
      <c r="A47" s="81">
        <v>42</v>
      </c>
      <c r="B47" s="124" t="s">
        <v>269</v>
      </c>
      <c r="C47" s="229">
        <v>23</v>
      </c>
      <c r="D47" s="229">
        <v>17</v>
      </c>
      <c r="F47" s="226"/>
    </row>
    <row r="48" spans="1:6" x14ac:dyDescent="0.25">
      <c r="A48" s="81">
        <v>43</v>
      </c>
      <c r="B48" s="124" t="s">
        <v>338</v>
      </c>
      <c r="C48" s="229">
        <v>22</v>
      </c>
      <c r="D48" s="229">
        <v>4</v>
      </c>
      <c r="F48" s="226"/>
    </row>
    <row r="49" spans="1:6" ht="15" customHeight="1" x14ac:dyDescent="0.25">
      <c r="A49" s="81">
        <v>44</v>
      </c>
      <c r="B49" s="124" t="s">
        <v>524</v>
      </c>
      <c r="C49" s="229">
        <v>22</v>
      </c>
      <c r="D49" s="229">
        <v>19</v>
      </c>
      <c r="F49" s="226"/>
    </row>
    <row r="50" spans="1:6" x14ac:dyDescent="0.25">
      <c r="A50" s="81">
        <v>45</v>
      </c>
      <c r="B50" s="124" t="s">
        <v>339</v>
      </c>
      <c r="C50" s="229">
        <v>20</v>
      </c>
      <c r="D50" s="229">
        <v>7</v>
      </c>
      <c r="F50" s="226"/>
    </row>
    <row r="51" spans="1:6" ht="31.5" x14ac:dyDescent="0.25">
      <c r="A51" s="81">
        <v>46</v>
      </c>
      <c r="B51" s="124" t="s">
        <v>249</v>
      </c>
      <c r="C51" s="229">
        <v>20</v>
      </c>
      <c r="D51" s="229">
        <v>9</v>
      </c>
      <c r="F51" s="226"/>
    </row>
    <row r="52" spans="1:6" x14ac:dyDescent="0.25">
      <c r="A52" s="81">
        <v>47</v>
      </c>
      <c r="B52" s="124" t="s">
        <v>241</v>
      </c>
      <c r="C52" s="229">
        <v>20</v>
      </c>
      <c r="D52" s="229">
        <v>8</v>
      </c>
      <c r="F52" s="226"/>
    </row>
    <row r="53" spans="1:6" ht="31.5" x14ac:dyDescent="0.25">
      <c r="A53" s="81">
        <v>48</v>
      </c>
      <c r="B53" s="124" t="s">
        <v>225</v>
      </c>
      <c r="C53" s="229">
        <v>19</v>
      </c>
      <c r="D53" s="229">
        <v>8</v>
      </c>
      <c r="F53" s="226"/>
    </row>
    <row r="54" spans="1:6" x14ac:dyDescent="0.25">
      <c r="A54" s="81">
        <v>49</v>
      </c>
      <c r="B54" s="124" t="s">
        <v>531</v>
      </c>
      <c r="C54" s="229">
        <v>18</v>
      </c>
      <c r="D54" s="229">
        <v>11</v>
      </c>
      <c r="F54" s="226"/>
    </row>
    <row r="55" spans="1:6" x14ac:dyDescent="0.25">
      <c r="A55" s="81">
        <v>50</v>
      </c>
      <c r="B55" s="124" t="s">
        <v>244</v>
      </c>
      <c r="C55" s="229">
        <v>18</v>
      </c>
      <c r="D55" s="229">
        <v>6</v>
      </c>
      <c r="F55" s="226"/>
    </row>
  </sheetData>
  <mergeCells count="3">
    <mergeCell ref="A1:D1"/>
    <mergeCell ref="B3:D3"/>
    <mergeCell ref="A2:D2"/>
  </mergeCells>
  <phoneticPr fontId="64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I17"/>
  <sheetViews>
    <sheetView zoomScale="75" zoomScaleNormal="75" zoomScaleSheetLayoutView="80" workbookViewId="0">
      <selection activeCell="N14" sqref="N14"/>
    </sheetView>
  </sheetViews>
  <sheetFormatPr defaultColWidth="15.7109375" defaultRowHeight="12.75" x14ac:dyDescent="0.2"/>
  <cols>
    <col min="1" max="1" width="51.5703125" style="44" customWidth="1"/>
    <col min="2" max="2" width="14.42578125" style="44" customWidth="1"/>
    <col min="3" max="3" width="15.5703125" style="44" customWidth="1"/>
    <col min="4" max="4" width="13.7109375" style="44" customWidth="1"/>
    <col min="5" max="5" width="15.140625" style="44" customWidth="1"/>
    <col min="6" max="6" width="15" style="44" customWidth="1"/>
    <col min="7" max="7" width="15.7109375" style="44" customWidth="1"/>
    <col min="8" max="249" width="8.85546875" style="44" customWidth="1"/>
    <col min="250" max="250" width="51.5703125" style="44" customWidth="1"/>
    <col min="251" max="251" width="14.42578125" style="44" customWidth="1"/>
    <col min="252" max="252" width="15.5703125" style="44" customWidth="1"/>
    <col min="253" max="253" width="13.7109375" style="44" customWidth="1"/>
    <col min="254" max="254" width="15.140625" style="44" customWidth="1"/>
    <col min="255" max="255" width="15" style="44" customWidth="1"/>
    <col min="256" max="16384" width="15.7109375" style="44"/>
  </cols>
  <sheetData>
    <row r="1" spans="1:9" s="35" customFormat="1" ht="22.5" customHeight="1" x14ac:dyDescent="0.3">
      <c r="A1" s="355" t="s">
        <v>80</v>
      </c>
      <c r="B1" s="355"/>
      <c r="C1" s="355"/>
      <c r="D1" s="355"/>
      <c r="E1" s="355"/>
      <c r="F1" s="355"/>
      <c r="G1" s="355"/>
    </row>
    <row r="2" spans="1:9" s="35" customFormat="1" ht="19.5" customHeight="1" x14ac:dyDescent="0.3">
      <c r="A2" s="354" t="s">
        <v>33</v>
      </c>
      <c r="B2" s="354"/>
      <c r="C2" s="354"/>
      <c r="D2" s="354"/>
      <c r="E2" s="354"/>
      <c r="F2" s="354"/>
      <c r="G2" s="354"/>
    </row>
    <row r="3" spans="1:9" s="38" customFormat="1" ht="15.75" customHeight="1" x14ac:dyDescent="0.2">
      <c r="A3" s="36"/>
      <c r="B3" s="36"/>
      <c r="C3" s="36"/>
      <c r="D3" s="36"/>
      <c r="E3" s="36"/>
      <c r="F3" s="36"/>
      <c r="G3" s="22" t="s">
        <v>9</v>
      </c>
    </row>
    <row r="4" spans="1:9" s="38" customFormat="1" ht="56.45" customHeight="1" x14ac:dyDescent="0.2">
      <c r="A4" s="100"/>
      <c r="B4" s="318" t="s">
        <v>544</v>
      </c>
      <c r="C4" s="318" t="s">
        <v>545</v>
      </c>
      <c r="D4" s="73" t="s">
        <v>46</v>
      </c>
      <c r="E4" s="318" t="s">
        <v>546</v>
      </c>
      <c r="F4" s="318" t="s">
        <v>547</v>
      </c>
      <c r="G4" s="73" t="s">
        <v>46</v>
      </c>
    </row>
    <row r="5" spans="1:9" s="38" customFormat="1" ht="28.5" customHeight="1" x14ac:dyDescent="0.2">
      <c r="A5" s="60" t="s">
        <v>47</v>
      </c>
      <c r="B5" s="248">
        <f>SUM(B7:B15)</f>
        <v>29501</v>
      </c>
      <c r="C5" s="248">
        <f>SUM(C7:C15)</f>
        <v>15398</v>
      </c>
      <c r="D5" s="306">
        <f t="shared" ref="D5:D15" si="0">IF(B5=0,"",ROUND(C5/B5*100,1))</f>
        <v>52.2</v>
      </c>
      <c r="E5" s="248">
        <f>SUM(E7:E15)</f>
        <v>7019</v>
      </c>
      <c r="F5" s="248">
        <f>SUM(F7:F15)</f>
        <v>7949</v>
      </c>
      <c r="G5" s="306">
        <f t="shared" ref="G5:G15" si="1">IF(E5=0,"",ROUND(F5/E5*100,1))</f>
        <v>113.2</v>
      </c>
    </row>
    <row r="6" spans="1:9" s="38" customFormat="1" ht="18.75" x14ac:dyDescent="0.2">
      <c r="A6" s="107" t="s">
        <v>34</v>
      </c>
      <c r="B6" s="235"/>
      <c r="C6" s="235"/>
      <c r="D6" s="288" t="str">
        <f t="shared" si="0"/>
        <v/>
      </c>
      <c r="E6" s="236"/>
      <c r="F6" s="235"/>
      <c r="G6" s="288" t="str">
        <f t="shared" si="1"/>
        <v/>
      </c>
    </row>
    <row r="7" spans="1:9" s="54" customFormat="1" ht="45.75" customHeight="1" x14ac:dyDescent="0.25">
      <c r="A7" s="106" t="s">
        <v>35</v>
      </c>
      <c r="B7" s="249">
        <v>3585</v>
      </c>
      <c r="C7" s="320">
        <v>1696</v>
      </c>
      <c r="D7" s="283">
        <f t="shared" si="0"/>
        <v>47.3</v>
      </c>
      <c r="E7" s="250">
        <v>1206</v>
      </c>
      <c r="F7" s="320">
        <v>722</v>
      </c>
      <c r="G7" s="283">
        <f t="shared" si="1"/>
        <v>59.9</v>
      </c>
      <c r="H7" s="69"/>
      <c r="I7" s="69"/>
    </row>
    <row r="8" spans="1:9" s="54" customFormat="1" ht="30" customHeight="1" x14ac:dyDescent="0.25">
      <c r="A8" s="68" t="s">
        <v>36</v>
      </c>
      <c r="B8" s="241">
        <v>2879</v>
      </c>
      <c r="C8" s="242">
        <v>1379</v>
      </c>
      <c r="D8" s="283">
        <f t="shared" si="0"/>
        <v>47.9</v>
      </c>
      <c r="E8" s="251">
        <v>952</v>
      </c>
      <c r="F8" s="242">
        <v>577</v>
      </c>
      <c r="G8" s="283">
        <f t="shared" si="1"/>
        <v>60.6</v>
      </c>
      <c r="H8" s="69"/>
    </row>
    <row r="9" spans="1:9" ht="33" customHeight="1" x14ac:dyDescent="0.2">
      <c r="A9" s="68" t="s">
        <v>37</v>
      </c>
      <c r="B9" s="241">
        <v>3062</v>
      </c>
      <c r="C9" s="242">
        <v>1447</v>
      </c>
      <c r="D9" s="283">
        <f t="shared" si="0"/>
        <v>47.3</v>
      </c>
      <c r="E9" s="251">
        <v>838</v>
      </c>
      <c r="F9" s="242">
        <v>609</v>
      </c>
      <c r="G9" s="283">
        <f t="shared" si="1"/>
        <v>72.7</v>
      </c>
      <c r="H9" s="69"/>
    </row>
    <row r="10" spans="1:9" ht="28.5" customHeight="1" x14ac:dyDescent="0.2">
      <c r="A10" s="68" t="s">
        <v>38</v>
      </c>
      <c r="B10" s="241">
        <v>1594</v>
      </c>
      <c r="C10" s="242">
        <v>876</v>
      </c>
      <c r="D10" s="283">
        <f t="shared" si="0"/>
        <v>55</v>
      </c>
      <c r="E10" s="251">
        <v>441</v>
      </c>
      <c r="F10" s="242">
        <v>443</v>
      </c>
      <c r="G10" s="283">
        <f t="shared" si="1"/>
        <v>100.5</v>
      </c>
      <c r="H10" s="69"/>
    </row>
    <row r="11" spans="1:9" s="47" customFormat="1" ht="31.5" customHeight="1" x14ac:dyDescent="0.25">
      <c r="A11" s="68" t="s">
        <v>39</v>
      </c>
      <c r="B11" s="241">
        <v>5293</v>
      </c>
      <c r="C11" s="242">
        <v>2889</v>
      </c>
      <c r="D11" s="283">
        <f t="shared" si="0"/>
        <v>54.6</v>
      </c>
      <c r="E11" s="251">
        <v>1185</v>
      </c>
      <c r="F11" s="242">
        <v>1621</v>
      </c>
      <c r="G11" s="283">
        <f t="shared" si="1"/>
        <v>136.80000000000001</v>
      </c>
      <c r="H11" s="69"/>
    </row>
    <row r="12" spans="1:9" ht="48.6" customHeight="1" x14ac:dyDescent="0.2">
      <c r="A12" s="68" t="s">
        <v>40</v>
      </c>
      <c r="B12" s="241">
        <v>1958</v>
      </c>
      <c r="C12" s="242">
        <v>1291</v>
      </c>
      <c r="D12" s="283">
        <f t="shared" si="0"/>
        <v>65.900000000000006</v>
      </c>
      <c r="E12" s="251">
        <v>268</v>
      </c>
      <c r="F12" s="242">
        <v>742</v>
      </c>
      <c r="G12" s="283">
        <f t="shared" si="1"/>
        <v>276.89999999999998</v>
      </c>
      <c r="H12" s="69"/>
    </row>
    <row r="13" spans="1:9" ht="30.75" customHeight="1" x14ac:dyDescent="0.2">
      <c r="A13" s="68" t="s">
        <v>41</v>
      </c>
      <c r="B13" s="241">
        <v>1869</v>
      </c>
      <c r="C13" s="242">
        <v>1011</v>
      </c>
      <c r="D13" s="283">
        <f t="shared" si="0"/>
        <v>54.1</v>
      </c>
      <c r="E13" s="251">
        <v>372</v>
      </c>
      <c r="F13" s="242">
        <v>582</v>
      </c>
      <c r="G13" s="283">
        <f t="shared" si="1"/>
        <v>156.5</v>
      </c>
      <c r="H13" s="69"/>
    </row>
    <row r="14" spans="1:9" ht="57" customHeight="1" x14ac:dyDescent="0.2">
      <c r="A14" s="68" t="s">
        <v>42</v>
      </c>
      <c r="B14" s="241">
        <v>4629</v>
      </c>
      <c r="C14" s="242">
        <v>2551</v>
      </c>
      <c r="D14" s="283">
        <f t="shared" si="0"/>
        <v>55.1</v>
      </c>
      <c r="E14" s="251">
        <v>743</v>
      </c>
      <c r="F14" s="242">
        <v>1301</v>
      </c>
      <c r="G14" s="283">
        <f t="shared" si="1"/>
        <v>175.1</v>
      </c>
      <c r="H14" s="69"/>
    </row>
    <row r="15" spans="1:9" ht="30" customHeight="1" x14ac:dyDescent="0.2">
      <c r="A15" s="68" t="s">
        <v>43</v>
      </c>
      <c r="B15" s="241">
        <v>4632</v>
      </c>
      <c r="C15" s="242">
        <v>2258</v>
      </c>
      <c r="D15" s="283">
        <f t="shared" si="0"/>
        <v>48.7</v>
      </c>
      <c r="E15" s="251">
        <v>1014</v>
      </c>
      <c r="F15" s="242">
        <v>1352</v>
      </c>
      <c r="G15" s="283">
        <f t="shared" si="1"/>
        <v>133.30000000000001</v>
      </c>
      <c r="H15" s="69"/>
    </row>
    <row r="16" spans="1:9" x14ac:dyDescent="0.2">
      <c r="B16" s="70"/>
    </row>
    <row r="17" spans="2:3" x14ac:dyDescent="0.2">
      <c r="B17" s="70"/>
      <c r="C17" s="51"/>
    </row>
  </sheetData>
  <mergeCells count="2">
    <mergeCell ref="A1:G1"/>
    <mergeCell ref="A2:G2"/>
  </mergeCells>
  <phoneticPr fontId="64" type="noConversion"/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K19"/>
  <sheetViews>
    <sheetView view="pageBreakPreview" zoomScale="80" zoomScaleNormal="75" zoomScaleSheetLayoutView="80" workbookViewId="0">
      <selection activeCell="O12" sqref="O12"/>
    </sheetView>
  </sheetViews>
  <sheetFormatPr defaultColWidth="8.85546875" defaultRowHeight="12.75" x14ac:dyDescent="0.2"/>
  <cols>
    <col min="1" max="1" width="51.5703125" style="44" customWidth="1"/>
    <col min="2" max="2" width="11.85546875" style="103" customWidth="1"/>
    <col min="3" max="3" width="13" style="103" customWidth="1"/>
    <col min="4" max="4" width="12" style="103" customWidth="1"/>
    <col min="5" max="5" width="13.140625" style="103" customWidth="1"/>
    <col min="6" max="6" width="12.140625" style="103" customWidth="1"/>
    <col min="7" max="7" width="13.42578125" style="103" customWidth="1"/>
    <col min="8" max="8" width="12.7109375" style="103" customWidth="1"/>
    <col min="9" max="9" width="13.85546875" style="103" customWidth="1"/>
    <col min="10" max="10" width="8.85546875" style="44"/>
    <col min="11" max="11" width="8.85546875" style="44" customWidth="1"/>
    <col min="12" max="241" width="8.85546875" style="44"/>
    <col min="242" max="242" width="51.5703125" style="44" customWidth="1"/>
    <col min="243" max="243" width="14.42578125" style="44" customWidth="1"/>
    <col min="244" max="244" width="15.5703125" style="44" customWidth="1"/>
    <col min="245" max="245" width="13.7109375" style="44" customWidth="1"/>
    <col min="246" max="246" width="15.140625" style="44" customWidth="1"/>
    <col min="247" max="247" width="15" style="44" customWidth="1"/>
    <col min="248" max="248" width="15.7109375" style="44" customWidth="1"/>
    <col min="249" max="16384" width="8.85546875" style="44"/>
  </cols>
  <sheetData>
    <row r="1" spans="1:11" s="35" customFormat="1" ht="22.5" customHeight="1" x14ac:dyDescent="0.3">
      <c r="A1" s="355" t="s">
        <v>123</v>
      </c>
      <c r="B1" s="355"/>
      <c r="C1" s="355"/>
      <c r="D1" s="355"/>
      <c r="E1" s="355"/>
      <c r="F1" s="355"/>
      <c r="G1" s="355"/>
      <c r="H1" s="355"/>
      <c r="I1" s="355"/>
    </row>
    <row r="2" spans="1:11" s="35" customFormat="1" ht="19.5" customHeight="1" x14ac:dyDescent="0.3">
      <c r="A2" s="354" t="s">
        <v>33</v>
      </c>
      <c r="B2" s="354"/>
      <c r="C2" s="354"/>
      <c r="D2" s="354"/>
      <c r="E2" s="354"/>
      <c r="F2" s="354"/>
      <c r="G2" s="354"/>
      <c r="H2" s="354"/>
      <c r="I2" s="354"/>
    </row>
    <row r="3" spans="1:11" s="38" customFormat="1" ht="15.75" customHeight="1" x14ac:dyDescent="0.2">
      <c r="A3" s="36"/>
      <c r="B3" s="101"/>
      <c r="C3" s="101"/>
      <c r="D3" s="101"/>
      <c r="E3" s="101"/>
      <c r="F3" s="101"/>
      <c r="G3" s="101"/>
      <c r="H3" s="101"/>
      <c r="I3" s="187" t="s">
        <v>102</v>
      </c>
    </row>
    <row r="4" spans="1:11" s="38" customFormat="1" ht="36" customHeight="1" x14ac:dyDescent="0.2">
      <c r="A4" s="385"/>
      <c r="B4" s="371" t="s">
        <v>548</v>
      </c>
      <c r="C4" s="372"/>
      <c r="D4" s="372"/>
      <c r="E4" s="373"/>
      <c r="F4" s="374" t="s">
        <v>547</v>
      </c>
      <c r="G4" s="375"/>
      <c r="H4" s="375"/>
      <c r="I4" s="376"/>
    </row>
    <row r="5" spans="1:11" s="38" customFormat="1" ht="69.75" customHeight="1" x14ac:dyDescent="0.2">
      <c r="A5" s="385"/>
      <c r="B5" s="188" t="s">
        <v>124</v>
      </c>
      <c r="C5" s="188" t="s">
        <v>125</v>
      </c>
      <c r="D5" s="188" t="s">
        <v>126</v>
      </c>
      <c r="E5" s="188" t="s">
        <v>125</v>
      </c>
      <c r="F5" s="188" t="s">
        <v>124</v>
      </c>
      <c r="G5" s="188" t="s">
        <v>125</v>
      </c>
      <c r="H5" s="188" t="s">
        <v>126</v>
      </c>
      <c r="I5" s="188" t="s">
        <v>125</v>
      </c>
    </row>
    <row r="6" spans="1:11" s="38" customFormat="1" ht="39" customHeight="1" x14ac:dyDescent="0.2">
      <c r="A6" s="195" t="s">
        <v>47</v>
      </c>
      <c r="B6" s="329">
        <f>SUM(B8:B16)</f>
        <v>8632</v>
      </c>
      <c r="C6" s="323">
        <f>IF('16'!C5=0,"",ROUND(B6/'16'!C5*100,1))</f>
        <v>56.1</v>
      </c>
      <c r="D6" s="329">
        <f>SUM(D8:D16)</f>
        <v>6766</v>
      </c>
      <c r="E6" s="326">
        <f>100-C6</f>
        <v>43.9</v>
      </c>
      <c r="F6" s="329">
        <f>SUM(F8:F16)</f>
        <v>4354</v>
      </c>
      <c r="G6" s="326">
        <f>IF('16'!F5=0,"",ROUND(F6/'16'!F5*100,1))</f>
        <v>54.8</v>
      </c>
      <c r="H6" s="329">
        <f>SUM(H8:H16)</f>
        <v>3595</v>
      </c>
      <c r="I6" s="326">
        <f>100-G6</f>
        <v>45.2</v>
      </c>
    </row>
    <row r="7" spans="1:11" s="38" customFormat="1" ht="18.75" customHeight="1" x14ac:dyDescent="0.2">
      <c r="A7" s="107" t="s">
        <v>127</v>
      </c>
      <c r="B7" s="337"/>
      <c r="C7" s="332"/>
      <c r="D7" s="337"/>
      <c r="E7" s="333"/>
      <c r="F7" s="337"/>
      <c r="G7" s="332"/>
      <c r="H7" s="337"/>
      <c r="I7" s="333"/>
    </row>
    <row r="8" spans="1:11" s="54" customFormat="1" ht="45.75" customHeight="1" x14ac:dyDescent="0.2">
      <c r="A8" s="106" t="s">
        <v>35</v>
      </c>
      <c r="B8" s="330">
        <v>983</v>
      </c>
      <c r="C8" s="327">
        <f>IF('16'!C7=0,"",ROUND(B8/'16'!C7*100,1))</f>
        <v>58</v>
      </c>
      <c r="D8" s="330">
        <f>'16'!C7-'17'!B8</f>
        <v>713</v>
      </c>
      <c r="E8" s="327">
        <f t="shared" ref="E8:E16" si="0">100-C8</f>
        <v>42</v>
      </c>
      <c r="F8" s="339">
        <v>407</v>
      </c>
      <c r="G8" s="327">
        <f>IF('16'!F7=0,"",ROUND(F8/'16'!F7*100,1))</f>
        <v>56.4</v>
      </c>
      <c r="H8" s="330">
        <f>'16'!F7-'17'!F8</f>
        <v>315</v>
      </c>
      <c r="I8" s="327">
        <f t="shared" ref="I8:I16" si="1">100-G8</f>
        <v>43.6</v>
      </c>
      <c r="J8" s="69"/>
      <c r="K8" s="38"/>
    </row>
    <row r="9" spans="1:11" s="54" customFormat="1" ht="30" customHeight="1" x14ac:dyDescent="0.25">
      <c r="A9" s="68" t="s">
        <v>36</v>
      </c>
      <c r="B9" s="319">
        <v>971</v>
      </c>
      <c r="C9" s="328">
        <f>IF('16'!C8=0,"",ROUND(B9/'16'!C8*100,1))</f>
        <v>70.400000000000006</v>
      </c>
      <c r="D9" s="330">
        <f>'16'!C8-'17'!B9</f>
        <v>408</v>
      </c>
      <c r="E9" s="327">
        <f t="shared" si="0"/>
        <v>29.599999999999994</v>
      </c>
      <c r="F9" s="340">
        <v>383</v>
      </c>
      <c r="G9" s="328">
        <f>IF('16'!F8=0,"",ROUND(F9/'16'!F8*100,1))</f>
        <v>66.400000000000006</v>
      </c>
      <c r="H9" s="330">
        <f>'16'!F8-'17'!F9</f>
        <v>194</v>
      </c>
      <c r="I9" s="328">
        <f t="shared" si="1"/>
        <v>33.599999999999994</v>
      </c>
      <c r="K9" s="69"/>
    </row>
    <row r="10" spans="1:11" ht="33" customHeight="1" x14ac:dyDescent="0.2">
      <c r="A10" s="68" t="s">
        <v>37</v>
      </c>
      <c r="B10" s="240">
        <v>1055</v>
      </c>
      <c r="C10" s="325">
        <f>IF('16'!C9=0,"",ROUND(B10/'16'!C9*100,1))</f>
        <v>72.900000000000006</v>
      </c>
      <c r="D10" s="330">
        <f>'16'!C9-'17'!B10</f>
        <v>392</v>
      </c>
      <c r="E10" s="327">
        <f t="shared" si="0"/>
        <v>27.099999999999994</v>
      </c>
      <c r="F10" s="240">
        <v>406</v>
      </c>
      <c r="G10" s="325">
        <f>IF('16'!F9=0,"",ROUND(F10/'16'!F9*100,1))</f>
        <v>66.7</v>
      </c>
      <c r="H10" s="330">
        <f>'16'!F9-'17'!F10</f>
        <v>203</v>
      </c>
      <c r="I10" s="325">
        <f t="shared" si="1"/>
        <v>33.299999999999997</v>
      </c>
      <c r="K10" s="54"/>
    </row>
    <row r="11" spans="1:11" ht="28.5" customHeight="1" x14ac:dyDescent="0.2">
      <c r="A11" s="68" t="s">
        <v>38</v>
      </c>
      <c r="B11" s="240">
        <v>768</v>
      </c>
      <c r="C11" s="325">
        <f>IF('16'!C10=0,"",ROUND(B11/'16'!C10*100,1))</f>
        <v>87.7</v>
      </c>
      <c r="D11" s="330">
        <f>'16'!C10-'17'!B11</f>
        <v>108</v>
      </c>
      <c r="E11" s="327">
        <f t="shared" si="0"/>
        <v>12.299999999999997</v>
      </c>
      <c r="F11" s="240">
        <v>375</v>
      </c>
      <c r="G11" s="325">
        <f>IF('16'!F10=0,"",ROUND(F11/'16'!F10*100,1))</f>
        <v>84.7</v>
      </c>
      <c r="H11" s="330">
        <f>'16'!F10-'17'!F11</f>
        <v>68</v>
      </c>
      <c r="I11" s="325">
        <f t="shared" si="1"/>
        <v>15.299999999999997</v>
      </c>
    </row>
    <row r="12" spans="1:11" s="47" customFormat="1" ht="31.5" customHeight="1" x14ac:dyDescent="0.2">
      <c r="A12" s="68" t="s">
        <v>39</v>
      </c>
      <c r="B12" s="240">
        <v>2269</v>
      </c>
      <c r="C12" s="325">
        <f>IF('16'!C11=0,"",ROUND(B12/'16'!C11*100,1))</f>
        <v>78.5</v>
      </c>
      <c r="D12" s="330">
        <f>'16'!C11-'17'!B12</f>
        <v>620</v>
      </c>
      <c r="E12" s="327">
        <f t="shared" si="0"/>
        <v>21.5</v>
      </c>
      <c r="F12" s="240">
        <v>1272</v>
      </c>
      <c r="G12" s="325">
        <f>IF('16'!F11=0,"",ROUND(F12/'16'!F11*100,1))</f>
        <v>78.5</v>
      </c>
      <c r="H12" s="330">
        <f>'16'!F11-'17'!F12</f>
        <v>349</v>
      </c>
      <c r="I12" s="325">
        <f t="shared" si="1"/>
        <v>21.5</v>
      </c>
      <c r="K12" s="44"/>
    </row>
    <row r="13" spans="1:11" ht="51.75" customHeight="1" x14ac:dyDescent="0.2">
      <c r="A13" s="68" t="s">
        <v>40</v>
      </c>
      <c r="B13" s="240">
        <v>617</v>
      </c>
      <c r="C13" s="325">
        <f>IF('16'!C12=0,"",ROUND(B13/'16'!C12*100,1))</f>
        <v>47.8</v>
      </c>
      <c r="D13" s="330">
        <f>'16'!C12-'17'!B13</f>
        <v>674</v>
      </c>
      <c r="E13" s="327">
        <f t="shared" si="0"/>
        <v>52.2</v>
      </c>
      <c r="F13" s="240">
        <v>356</v>
      </c>
      <c r="G13" s="325">
        <f>IF('16'!F12=0,"",ROUND(F13/'16'!F12*100,1))</f>
        <v>48</v>
      </c>
      <c r="H13" s="330">
        <f>'16'!F12-'17'!F13</f>
        <v>386</v>
      </c>
      <c r="I13" s="325">
        <f t="shared" si="1"/>
        <v>52</v>
      </c>
      <c r="K13" s="47"/>
    </row>
    <row r="14" spans="1:11" ht="30.75" customHeight="1" x14ac:dyDescent="0.2">
      <c r="A14" s="68" t="s">
        <v>41</v>
      </c>
      <c r="B14" s="240">
        <v>347</v>
      </c>
      <c r="C14" s="325">
        <f>IF('16'!C13=0,"",ROUND(B14/'16'!C13*100,1))</f>
        <v>34.299999999999997</v>
      </c>
      <c r="D14" s="330">
        <f>'16'!C13-'17'!B14</f>
        <v>664</v>
      </c>
      <c r="E14" s="327">
        <f t="shared" si="0"/>
        <v>65.7</v>
      </c>
      <c r="F14" s="240">
        <v>206</v>
      </c>
      <c r="G14" s="325">
        <f>IF('16'!F13=0,"",ROUND(F14/'16'!F13*100,1))</f>
        <v>35.4</v>
      </c>
      <c r="H14" s="330">
        <f>'16'!F13-'17'!F14</f>
        <v>376</v>
      </c>
      <c r="I14" s="325">
        <f t="shared" si="1"/>
        <v>64.599999999999994</v>
      </c>
    </row>
    <row r="15" spans="1:11" ht="66.75" customHeight="1" x14ac:dyDescent="0.2">
      <c r="A15" s="68" t="s">
        <v>42</v>
      </c>
      <c r="B15" s="240">
        <v>224</v>
      </c>
      <c r="C15" s="325">
        <f>IF('16'!C14=0,"",ROUND(B15/'16'!C14*100,1))</f>
        <v>8.8000000000000007</v>
      </c>
      <c r="D15" s="330">
        <f>'16'!C14-'17'!B15</f>
        <v>2327</v>
      </c>
      <c r="E15" s="327">
        <f t="shared" si="0"/>
        <v>91.2</v>
      </c>
      <c r="F15" s="240">
        <v>117</v>
      </c>
      <c r="G15" s="325">
        <f>IF('16'!F14=0,"",ROUND(F15/'16'!F14*100,1))</f>
        <v>9</v>
      </c>
      <c r="H15" s="330">
        <f>'16'!F14-'17'!F15</f>
        <v>1184</v>
      </c>
      <c r="I15" s="325">
        <f t="shared" si="1"/>
        <v>91</v>
      </c>
    </row>
    <row r="16" spans="1:11" ht="30" customHeight="1" x14ac:dyDescent="0.2">
      <c r="A16" s="68" t="s">
        <v>43</v>
      </c>
      <c r="B16" s="240">
        <v>1398</v>
      </c>
      <c r="C16" s="325">
        <f>IF('16'!C15=0,"",ROUND(B16/'16'!C15*100,1))</f>
        <v>61.9</v>
      </c>
      <c r="D16" s="330">
        <f>'16'!C15-'17'!B16</f>
        <v>860</v>
      </c>
      <c r="E16" s="327">
        <f t="shared" si="0"/>
        <v>38.1</v>
      </c>
      <c r="F16" s="240">
        <v>832</v>
      </c>
      <c r="G16" s="325">
        <f>IF('16'!F15=0,"",ROUND(F16/'16'!F15*100,1))</f>
        <v>61.5</v>
      </c>
      <c r="H16" s="330">
        <f>'16'!F15-'17'!F16</f>
        <v>520</v>
      </c>
      <c r="I16" s="325">
        <f t="shared" si="1"/>
        <v>38.5</v>
      </c>
    </row>
    <row r="17" spans="2:9" x14ac:dyDescent="0.2">
      <c r="B17" s="102"/>
      <c r="C17" s="102"/>
      <c r="D17" s="102"/>
      <c r="E17" s="102"/>
      <c r="F17" s="102"/>
      <c r="G17" s="102"/>
      <c r="H17" s="102"/>
      <c r="I17" s="102"/>
    </row>
    <row r="18" spans="2:9" x14ac:dyDescent="0.2">
      <c r="B18" s="102"/>
      <c r="C18" s="102"/>
      <c r="D18" s="194"/>
      <c r="E18" s="194"/>
      <c r="F18" s="102"/>
      <c r="G18" s="102"/>
      <c r="H18" s="102"/>
      <c r="I18" s="102"/>
    </row>
    <row r="19" spans="2:9" x14ac:dyDescent="0.2">
      <c r="B19" s="102"/>
      <c r="C19" s="102"/>
      <c r="D19" s="102"/>
      <c r="E19" s="102"/>
      <c r="F19" s="102"/>
      <c r="G19" s="102"/>
      <c r="H19" s="102"/>
      <c r="I19" s="102"/>
    </row>
  </sheetData>
  <mergeCells count="5">
    <mergeCell ref="A1:I1"/>
    <mergeCell ref="A2:I2"/>
    <mergeCell ref="A4:A5"/>
    <mergeCell ref="B4:E4"/>
    <mergeCell ref="F4:I4"/>
  </mergeCells>
  <phoneticPr fontId="64" type="noConversion"/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H57"/>
  <sheetViews>
    <sheetView zoomScale="90" zoomScaleNormal="90" zoomScaleSheetLayoutView="70" workbookViewId="0">
      <selection activeCell="J43" sqref="J43"/>
    </sheetView>
  </sheetViews>
  <sheetFormatPr defaultColWidth="9.140625" defaultRowHeight="15.75" x14ac:dyDescent="0.25"/>
  <cols>
    <col min="1" max="1" width="3.140625" style="78" customWidth="1"/>
    <col min="2" max="2" width="37.28515625" style="83" customWidth="1"/>
    <col min="3" max="3" width="12.85546875" style="79" customWidth="1"/>
    <col min="4" max="4" width="10.140625" style="79" customWidth="1"/>
    <col min="5" max="5" width="12.42578125" style="84" customWidth="1"/>
    <col min="6" max="6" width="12.85546875" style="79" customWidth="1"/>
    <col min="7" max="7" width="10.140625" style="79" customWidth="1"/>
    <col min="8" max="8" width="12.42578125" style="84" customWidth="1"/>
    <col min="9" max="16384" width="9.140625" style="79"/>
  </cols>
  <sheetData>
    <row r="1" spans="1:8" ht="20.25" customHeight="1" x14ac:dyDescent="0.25">
      <c r="B1" s="359" t="s">
        <v>105</v>
      </c>
      <c r="C1" s="359"/>
      <c r="D1" s="359"/>
      <c r="E1" s="359"/>
      <c r="F1" s="359"/>
      <c r="G1" s="359"/>
      <c r="H1" s="359"/>
    </row>
    <row r="2" spans="1:8" ht="20.25" customHeight="1" x14ac:dyDescent="0.25">
      <c r="B2" s="359" t="s">
        <v>89</v>
      </c>
      <c r="C2" s="359"/>
      <c r="D2" s="359"/>
      <c r="E2" s="359"/>
      <c r="F2" s="359"/>
      <c r="G2" s="359"/>
      <c r="H2" s="359"/>
    </row>
    <row r="4" spans="1:8" s="80" customFormat="1" ht="35.450000000000003" customHeight="1" x14ac:dyDescent="0.25">
      <c r="A4" s="386"/>
      <c r="B4" s="361" t="s">
        <v>90</v>
      </c>
      <c r="C4" s="364" t="s">
        <v>548</v>
      </c>
      <c r="D4" s="364"/>
      <c r="E4" s="364"/>
      <c r="F4" s="389" t="s">
        <v>547</v>
      </c>
      <c r="G4" s="390"/>
      <c r="H4" s="391"/>
    </row>
    <row r="5" spans="1:8" ht="15.6" customHeight="1" x14ac:dyDescent="0.25">
      <c r="A5" s="387"/>
      <c r="B5" s="361"/>
      <c r="C5" s="357" t="s">
        <v>91</v>
      </c>
      <c r="D5" s="357" t="s">
        <v>93</v>
      </c>
      <c r="E5" s="392" t="s">
        <v>92</v>
      </c>
      <c r="F5" s="357" t="s">
        <v>91</v>
      </c>
      <c r="G5" s="357" t="s">
        <v>93</v>
      </c>
      <c r="H5" s="357" t="s">
        <v>92</v>
      </c>
    </row>
    <row r="6" spans="1:8" ht="51.6" customHeight="1" x14ac:dyDescent="0.25">
      <c r="A6" s="388"/>
      <c r="B6" s="361"/>
      <c r="C6" s="357"/>
      <c r="D6" s="357"/>
      <c r="E6" s="392"/>
      <c r="F6" s="357"/>
      <c r="G6" s="357"/>
      <c r="H6" s="357"/>
    </row>
    <row r="7" spans="1:8" s="87" customFormat="1" ht="12.75" x14ac:dyDescent="0.2">
      <c r="A7" s="113" t="s">
        <v>95</v>
      </c>
      <c r="B7" s="114" t="s">
        <v>3</v>
      </c>
      <c r="C7" s="88">
        <v>1</v>
      </c>
      <c r="D7" s="88">
        <v>2</v>
      </c>
      <c r="E7" s="88">
        <v>3</v>
      </c>
      <c r="F7" s="88">
        <v>4</v>
      </c>
      <c r="G7" s="88">
        <v>5</v>
      </c>
      <c r="H7" s="88">
        <v>6</v>
      </c>
    </row>
    <row r="8" spans="1:8" ht="47.25" x14ac:dyDescent="0.25">
      <c r="A8" s="81">
        <v>1</v>
      </c>
      <c r="B8" s="124" t="s">
        <v>370</v>
      </c>
      <c r="C8" s="115">
        <v>774</v>
      </c>
      <c r="D8" s="115">
        <v>68</v>
      </c>
      <c r="E8" s="197">
        <v>-706</v>
      </c>
      <c r="F8" s="115">
        <v>353</v>
      </c>
      <c r="G8" s="115">
        <v>0</v>
      </c>
      <c r="H8" s="197">
        <v>-353</v>
      </c>
    </row>
    <row r="9" spans="1:8" ht="46.5" customHeight="1" x14ac:dyDescent="0.25">
      <c r="A9" s="81">
        <v>2</v>
      </c>
      <c r="B9" s="124" t="s">
        <v>361</v>
      </c>
      <c r="C9" s="115">
        <v>755</v>
      </c>
      <c r="D9" s="115">
        <v>66</v>
      </c>
      <c r="E9" s="197">
        <v>-689</v>
      </c>
      <c r="F9" s="115">
        <v>399</v>
      </c>
      <c r="G9" s="115">
        <v>0</v>
      </c>
      <c r="H9" s="197">
        <v>-399</v>
      </c>
    </row>
    <row r="10" spans="1:8" x14ac:dyDescent="0.25">
      <c r="A10" s="81">
        <v>3</v>
      </c>
      <c r="B10" s="124" t="s">
        <v>140</v>
      </c>
      <c r="C10" s="115">
        <v>739</v>
      </c>
      <c r="D10" s="115">
        <v>54</v>
      </c>
      <c r="E10" s="197">
        <v>-685</v>
      </c>
      <c r="F10" s="115">
        <v>456</v>
      </c>
      <c r="G10" s="115">
        <v>0</v>
      </c>
      <c r="H10" s="197">
        <v>-456</v>
      </c>
    </row>
    <row r="11" spans="1:8" s="82" customFormat="1" x14ac:dyDescent="0.25">
      <c r="A11" s="81">
        <v>4</v>
      </c>
      <c r="B11" s="124" t="s">
        <v>139</v>
      </c>
      <c r="C11" s="115">
        <v>739</v>
      </c>
      <c r="D11" s="115">
        <v>26</v>
      </c>
      <c r="E11" s="197">
        <v>-713</v>
      </c>
      <c r="F11" s="115">
        <v>445</v>
      </c>
      <c r="G11" s="115">
        <v>0</v>
      </c>
      <c r="H11" s="197">
        <v>-445</v>
      </c>
    </row>
    <row r="12" spans="1:8" s="82" customFormat="1" x14ac:dyDescent="0.25">
      <c r="A12" s="81">
        <v>5</v>
      </c>
      <c r="B12" s="124" t="s">
        <v>138</v>
      </c>
      <c r="C12" s="115">
        <v>585</v>
      </c>
      <c r="D12" s="115">
        <v>112</v>
      </c>
      <c r="E12" s="197">
        <v>-473</v>
      </c>
      <c r="F12" s="115">
        <v>306</v>
      </c>
      <c r="G12" s="115">
        <v>0</v>
      </c>
      <c r="H12" s="197">
        <v>-306</v>
      </c>
    </row>
    <row r="13" spans="1:8" s="82" customFormat="1" x14ac:dyDescent="0.25">
      <c r="A13" s="81">
        <v>6</v>
      </c>
      <c r="B13" s="124" t="s">
        <v>142</v>
      </c>
      <c r="C13" s="115">
        <v>392</v>
      </c>
      <c r="D13" s="115">
        <v>59</v>
      </c>
      <c r="E13" s="197">
        <v>-333</v>
      </c>
      <c r="F13" s="115">
        <v>163</v>
      </c>
      <c r="G13" s="115">
        <v>0</v>
      </c>
      <c r="H13" s="197">
        <v>-163</v>
      </c>
    </row>
    <row r="14" spans="1:8" s="82" customFormat="1" x14ac:dyDescent="0.25">
      <c r="A14" s="81">
        <v>7</v>
      </c>
      <c r="B14" s="124" t="s">
        <v>149</v>
      </c>
      <c r="C14" s="115">
        <v>351</v>
      </c>
      <c r="D14" s="115">
        <v>14</v>
      </c>
      <c r="E14" s="197">
        <v>-337</v>
      </c>
      <c r="F14" s="115">
        <v>190</v>
      </c>
      <c r="G14" s="115">
        <v>0</v>
      </c>
      <c r="H14" s="197">
        <v>-190</v>
      </c>
    </row>
    <row r="15" spans="1:8" s="82" customFormat="1" x14ac:dyDescent="0.25">
      <c r="A15" s="81">
        <v>8</v>
      </c>
      <c r="B15" s="124" t="s">
        <v>141</v>
      </c>
      <c r="C15" s="115">
        <v>348</v>
      </c>
      <c r="D15" s="115">
        <v>44</v>
      </c>
      <c r="E15" s="197">
        <v>-304</v>
      </c>
      <c r="F15" s="115">
        <v>198</v>
      </c>
      <c r="G15" s="115">
        <v>0</v>
      </c>
      <c r="H15" s="197">
        <v>-198</v>
      </c>
    </row>
    <row r="16" spans="1:8" s="82" customFormat="1" x14ac:dyDescent="0.25">
      <c r="A16" s="81">
        <v>9</v>
      </c>
      <c r="B16" s="124" t="s">
        <v>357</v>
      </c>
      <c r="C16" s="115">
        <v>311</v>
      </c>
      <c r="D16" s="115">
        <v>29</v>
      </c>
      <c r="E16" s="197">
        <v>-282</v>
      </c>
      <c r="F16" s="115">
        <v>175</v>
      </c>
      <c r="G16" s="115">
        <v>0</v>
      </c>
      <c r="H16" s="197">
        <v>-175</v>
      </c>
    </row>
    <row r="17" spans="1:8" s="82" customFormat="1" x14ac:dyDescent="0.25">
      <c r="A17" s="81">
        <v>10</v>
      </c>
      <c r="B17" s="124" t="s">
        <v>146</v>
      </c>
      <c r="C17" s="115">
        <v>309</v>
      </c>
      <c r="D17" s="115">
        <v>40</v>
      </c>
      <c r="E17" s="197">
        <v>-269</v>
      </c>
      <c r="F17" s="115">
        <v>189</v>
      </c>
      <c r="G17" s="115">
        <v>0</v>
      </c>
      <c r="H17" s="197">
        <v>-189</v>
      </c>
    </row>
    <row r="18" spans="1:8" s="82" customFormat="1" ht="19.5" customHeight="1" x14ac:dyDescent="0.25">
      <c r="A18" s="81">
        <v>11</v>
      </c>
      <c r="B18" s="124" t="s">
        <v>144</v>
      </c>
      <c r="C18" s="115">
        <v>283</v>
      </c>
      <c r="D18" s="115">
        <v>29</v>
      </c>
      <c r="E18" s="197">
        <v>-254</v>
      </c>
      <c r="F18" s="115">
        <v>159</v>
      </c>
      <c r="G18" s="115">
        <v>0</v>
      </c>
      <c r="H18" s="197">
        <v>-159</v>
      </c>
    </row>
    <row r="19" spans="1:8" s="82" customFormat="1" ht="31.5" x14ac:dyDescent="0.25">
      <c r="A19" s="81">
        <v>12</v>
      </c>
      <c r="B19" s="124" t="s">
        <v>344</v>
      </c>
      <c r="C19" s="115">
        <v>254</v>
      </c>
      <c r="D19" s="115">
        <v>33</v>
      </c>
      <c r="E19" s="197">
        <v>-221</v>
      </c>
      <c r="F19" s="115">
        <v>99</v>
      </c>
      <c r="G19" s="115">
        <v>0</v>
      </c>
      <c r="H19" s="197">
        <v>-99</v>
      </c>
    </row>
    <row r="20" spans="1:8" s="82" customFormat="1" x14ac:dyDescent="0.25">
      <c r="A20" s="81">
        <v>13</v>
      </c>
      <c r="B20" s="124" t="s">
        <v>152</v>
      </c>
      <c r="C20" s="115">
        <v>245</v>
      </c>
      <c r="D20" s="115">
        <v>15</v>
      </c>
      <c r="E20" s="197">
        <v>-230</v>
      </c>
      <c r="F20" s="115">
        <v>141</v>
      </c>
      <c r="G20" s="115">
        <v>0</v>
      </c>
      <c r="H20" s="197">
        <v>-141</v>
      </c>
    </row>
    <row r="21" spans="1:8" s="82" customFormat="1" x14ac:dyDescent="0.25">
      <c r="A21" s="81">
        <v>14</v>
      </c>
      <c r="B21" s="124" t="s">
        <v>143</v>
      </c>
      <c r="C21" s="115">
        <v>189</v>
      </c>
      <c r="D21" s="115">
        <v>20</v>
      </c>
      <c r="E21" s="197">
        <v>-169</v>
      </c>
      <c r="F21" s="115">
        <v>108</v>
      </c>
      <c r="G21" s="115">
        <v>0</v>
      </c>
      <c r="H21" s="197">
        <v>-108</v>
      </c>
    </row>
    <row r="22" spans="1:8" s="82" customFormat="1" x14ac:dyDescent="0.25">
      <c r="A22" s="81">
        <v>15</v>
      </c>
      <c r="B22" s="124" t="s">
        <v>204</v>
      </c>
      <c r="C22" s="115">
        <v>187</v>
      </c>
      <c r="D22" s="115">
        <v>1</v>
      </c>
      <c r="E22" s="197">
        <v>-186</v>
      </c>
      <c r="F22" s="115">
        <v>124</v>
      </c>
      <c r="G22" s="115">
        <v>0</v>
      </c>
      <c r="H22" s="197">
        <v>-124</v>
      </c>
    </row>
    <row r="23" spans="1:8" s="82" customFormat="1" ht="31.5" x14ac:dyDescent="0.25">
      <c r="A23" s="81">
        <v>16</v>
      </c>
      <c r="B23" s="124" t="s">
        <v>298</v>
      </c>
      <c r="C23" s="115">
        <v>174</v>
      </c>
      <c r="D23" s="115">
        <v>22</v>
      </c>
      <c r="E23" s="197">
        <v>-152</v>
      </c>
      <c r="F23" s="115">
        <v>70</v>
      </c>
      <c r="G23" s="115">
        <v>0</v>
      </c>
      <c r="H23" s="197">
        <v>-70</v>
      </c>
    </row>
    <row r="24" spans="1:8" s="82" customFormat="1" ht="84.75" customHeight="1" x14ac:dyDescent="0.25">
      <c r="A24" s="81">
        <v>17</v>
      </c>
      <c r="B24" s="124" t="s">
        <v>358</v>
      </c>
      <c r="C24" s="115">
        <v>132</v>
      </c>
      <c r="D24" s="115">
        <v>12</v>
      </c>
      <c r="E24" s="197">
        <v>-120</v>
      </c>
      <c r="F24" s="115">
        <v>67</v>
      </c>
      <c r="G24" s="115">
        <v>0</v>
      </c>
      <c r="H24" s="197">
        <v>-67</v>
      </c>
    </row>
    <row r="25" spans="1:8" s="82" customFormat="1" x14ac:dyDescent="0.25">
      <c r="A25" s="81">
        <v>18</v>
      </c>
      <c r="B25" s="124" t="s">
        <v>375</v>
      </c>
      <c r="C25" s="115">
        <v>131</v>
      </c>
      <c r="D25" s="115">
        <v>0</v>
      </c>
      <c r="E25" s="197">
        <v>-131</v>
      </c>
      <c r="F25" s="115">
        <v>49</v>
      </c>
      <c r="G25" s="115">
        <v>0</v>
      </c>
      <c r="H25" s="197">
        <v>-49</v>
      </c>
    </row>
    <row r="26" spans="1:8" s="82" customFormat="1" x14ac:dyDescent="0.25">
      <c r="A26" s="81">
        <v>19</v>
      </c>
      <c r="B26" s="124" t="s">
        <v>165</v>
      </c>
      <c r="C26" s="115">
        <v>130</v>
      </c>
      <c r="D26" s="115">
        <v>13</v>
      </c>
      <c r="E26" s="197">
        <v>-117</v>
      </c>
      <c r="F26" s="115">
        <v>56</v>
      </c>
      <c r="G26" s="115">
        <v>0</v>
      </c>
      <c r="H26" s="197">
        <v>-56</v>
      </c>
    </row>
    <row r="27" spans="1:8" s="82" customFormat="1" x14ac:dyDescent="0.25">
      <c r="A27" s="81">
        <v>20</v>
      </c>
      <c r="B27" s="124" t="s">
        <v>352</v>
      </c>
      <c r="C27" s="115">
        <v>122</v>
      </c>
      <c r="D27" s="115">
        <v>10</v>
      </c>
      <c r="E27" s="197">
        <v>-112</v>
      </c>
      <c r="F27" s="115">
        <v>75</v>
      </c>
      <c r="G27" s="115">
        <v>0</v>
      </c>
      <c r="H27" s="197">
        <v>-75</v>
      </c>
    </row>
    <row r="28" spans="1:8" s="82" customFormat="1" ht="21" customHeight="1" x14ac:dyDescent="0.25">
      <c r="A28" s="81">
        <v>21</v>
      </c>
      <c r="B28" s="124" t="s">
        <v>174</v>
      </c>
      <c r="C28" s="115">
        <v>117</v>
      </c>
      <c r="D28" s="115">
        <v>5</v>
      </c>
      <c r="E28" s="197">
        <v>-112</v>
      </c>
      <c r="F28" s="115">
        <v>84</v>
      </c>
      <c r="G28" s="115">
        <v>0</v>
      </c>
      <c r="H28" s="197">
        <v>-84</v>
      </c>
    </row>
    <row r="29" spans="1:8" s="82" customFormat="1" x14ac:dyDescent="0.25">
      <c r="A29" s="81">
        <v>22</v>
      </c>
      <c r="B29" s="124" t="s">
        <v>159</v>
      </c>
      <c r="C29" s="115">
        <v>106</v>
      </c>
      <c r="D29" s="115">
        <v>12</v>
      </c>
      <c r="E29" s="197">
        <v>-94</v>
      </c>
      <c r="F29" s="115">
        <v>60</v>
      </c>
      <c r="G29" s="115">
        <v>0</v>
      </c>
      <c r="H29" s="197">
        <v>-60</v>
      </c>
    </row>
    <row r="30" spans="1:8" s="82" customFormat="1" x14ac:dyDescent="0.25">
      <c r="A30" s="81">
        <v>23</v>
      </c>
      <c r="B30" s="124" t="s">
        <v>199</v>
      </c>
      <c r="C30" s="115">
        <v>102</v>
      </c>
      <c r="D30" s="115">
        <v>4</v>
      </c>
      <c r="E30" s="197">
        <v>-98</v>
      </c>
      <c r="F30" s="115">
        <v>68</v>
      </c>
      <c r="G30" s="115">
        <v>0</v>
      </c>
      <c r="H30" s="197">
        <v>-68</v>
      </c>
    </row>
    <row r="31" spans="1:8" s="82" customFormat="1" x14ac:dyDescent="0.25">
      <c r="A31" s="81">
        <v>24</v>
      </c>
      <c r="B31" s="124" t="s">
        <v>156</v>
      </c>
      <c r="C31" s="115">
        <v>97</v>
      </c>
      <c r="D31" s="115">
        <v>13</v>
      </c>
      <c r="E31" s="197">
        <v>-84</v>
      </c>
      <c r="F31" s="115">
        <v>53</v>
      </c>
      <c r="G31" s="115">
        <v>0</v>
      </c>
      <c r="H31" s="197">
        <v>-53</v>
      </c>
    </row>
    <row r="32" spans="1:8" s="82" customFormat="1" x14ac:dyDescent="0.25">
      <c r="A32" s="81">
        <v>25</v>
      </c>
      <c r="B32" s="124" t="s">
        <v>348</v>
      </c>
      <c r="C32" s="115">
        <v>96</v>
      </c>
      <c r="D32" s="115">
        <v>33</v>
      </c>
      <c r="E32" s="197">
        <v>-63</v>
      </c>
      <c r="F32" s="115">
        <v>33</v>
      </c>
      <c r="G32" s="115">
        <v>0</v>
      </c>
      <c r="H32" s="197">
        <v>-33</v>
      </c>
    </row>
    <row r="33" spans="1:8" s="82" customFormat="1" x14ac:dyDescent="0.25">
      <c r="A33" s="81">
        <v>26</v>
      </c>
      <c r="B33" s="124" t="s">
        <v>158</v>
      </c>
      <c r="C33" s="115">
        <v>94</v>
      </c>
      <c r="D33" s="115">
        <v>10</v>
      </c>
      <c r="E33" s="197">
        <v>-84</v>
      </c>
      <c r="F33" s="115">
        <v>48</v>
      </c>
      <c r="G33" s="115">
        <v>0</v>
      </c>
      <c r="H33" s="197">
        <v>-48</v>
      </c>
    </row>
    <row r="34" spans="1:8" s="82" customFormat="1" x14ac:dyDescent="0.25">
      <c r="A34" s="81">
        <v>27</v>
      </c>
      <c r="B34" s="124" t="s">
        <v>384</v>
      </c>
      <c r="C34" s="115">
        <v>89</v>
      </c>
      <c r="D34" s="115">
        <v>1</v>
      </c>
      <c r="E34" s="197">
        <v>-88</v>
      </c>
      <c r="F34" s="115">
        <v>34</v>
      </c>
      <c r="G34" s="115">
        <v>0</v>
      </c>
      <c r="H34" s="197">
        <v>-34</v>
      </c>
    </row>
    <row r="35" spans="1:8" s="82" customFormat="1" x14ac:dyDescent="0.25">
      <c r="A35" s="81">
        <v>28</v>
      </c>
      <c r="B35" s="124" t="s">
        <v>155</v>
      </c>
      <c r="C35" s="115">
        <v>88</v>
      </c>
      <c r="D35" s="115">
        <v>16</v>
      </c>
      <c r="E35" s="197">
        <v>-72</v>
      </c>
      <c r="F35" s="115">
        <v>54</v>
      </c>
      <c r="G35" s="115">
        <v>1</v>
      </c>
      <c r="H35" s="197">
        <v>-53</v>
      </c>
    </row>
    <row r="36" spans="1:8" s="82" customFormat="1" x14ac:dyDescent="0.25">
      <c r="A36" s="81">
        <v>29</v>
      </c>
      <c r="B36" s="124" t="s">
        <v>170</v>
      </c>
      <c r="C36" s="115">
        <v>81</v>
      </c>
      <c r="D36" s="115">
        <v>14</v>
      </c>
      <c r="E36" s="197">
        <v>-67</v>
      </c>
      <c r="F36" s="115">
        <v>31</v>
      </c>
      <c r="G36" s="115">
        <v>0</v>
      </c>
      <c r="H36" s="197">
        <v>-31</v>
      </c>
    </row>
    <row r="37" spans="1:8" s="82" customFormat="1" x14ac:dyDescent="0.25">
      <c r="A37" s="81">
        <v>30</v>
      </c>
      <c r="B37" s="124" t="s">
        <v>154</v>
      </c>
      <c r="C37" s="115">
        <v>81</v>
      </c>
      <c r="D37" s="115">
        <v>23</v>
      </c>
      <c r="E37" s="197">
        <v>-58</v>
      </c>
      <c r="F37" s="115">
        <v>44</v>
      </c>
      <c r="G37" s="115">
        <v>0</v>
      </c>
      <c r="H37" s="197">
        <v>-44</v>
      </c>
    </row>
    <row r="38" spans="1:8" s="82" customFormat="1" x14ac:dyDescent="0.25">
      <c r="A38" s="81">
        <v>31</v>
      </c>
      <c r="B38" s="124" t="s">
        <v>178</v>
      </c>
      <c r="C38" s="115">
        <v>73</v>
      </c>
      <c r="D38" s="115">
        <v>2</v>
      </c>
      <c r="E38" s="197">
        <v>-71</v>
      </c>
      <c r="F38" s="115">
        <v>28</v>
      </c>
      <c r="G38" s="115">
        <v>0</v>
      </c>
      <c r="H38" s="197">
        <v>-28</v>
      </c>
    </row>
    <row r="39" spans="1:8" s="82" customFormat="1" x14ac:dyDescent="0.25">
      <c r="A39" s="81">
        <v>32</v>
      </c>
      <c r="B39" s="124" t="s">
        <v>147</v>
      </c>
      <c r="C39" s="115">
        <v>72</v>
      </c>
      <c r="D39" s="115">
        <v>32</v>
      </c>
      <c r="E39" s="197">
        <v>-40</v>
      </c>
      <c r="F39" s="115">
        <v>46</v>
      </c>
      <c r="G39" s="115">
        <v>0</v>
      </c>
      <c r="H39" s="197">
        <v>-46</v>
      </c>
    </row>
    <row r="40" spans="1:8" s="82" customFormat="1" ht="31.5" x14ac:dyDescent="0.25">
      <c r="A40" s="81">
        <v>33</v>
      </c>
      <c r="B40" s="124" t="s">
        <v>377</v>
      </c>
      <c r="C40" s="115">
        <v>70</v>
      </c>
      <c r="D40" s="115">
        <v>13</v>
      </c>
      <c r="E40" s="197">
        <v>-57</v>
      </c>
      <c r="F40" s="115">
        <v>26</v>
      </c>
      <c r="G40" s="115">
        <v>0</v>
      </c>
      <c r="H40" s="197">
        <v>-26</v>
      </c>
    </row>
    <row r="41" spans="1:8" s="82" customFormat="1" x14ac:dyDescent="0.25">
      <c r="A41" s="81">
        <v>34</v>
      </c>
      <c r="B41" s="124" t="s">
        <v>145</v>
      </c>
      <c r="C41" s="115">
        <v>70</v>
      </c>
      <c r="D41" s="115">
        <v>28</v>
      </c>
      <c r="E41" s="197">
        <v>-42</v>
      </c>
      <c r="F41" s="115">
        <v>20</v>
      </c>
      <c r="G41" s="115">
        <v>0</v>
      </c>
      <c r="H41" s="197">
        <v>-20</v>
      </c>
    </row>
    <row r="42" spans="1:8" s="82" customFormat="1" x14ac:dyDescent="0.25">
      <c r="A42" s="81">
        <v>35</v>
      </c>
      <c r="B42" s="124" t="s">
        <v>148</v>
      </c>
      <c r="C42" s="115">
        <v>70</v>
      </c>
      <c r="D42" s="115">
        <v>24</v>
      </c>
      <c r="E42" s="197">
        <v>-46</v>
      </c>
      <c r="F42" s="115">
        <v>47</v>
      </c>
      <c r="G42" s="115">
        <v>0</v>
      </c>
      <c r="H42" s="197">
        <v>-47</v>
      </c>
    </row>
    <row r="43" spans="1:8" s="82" customFormat="1" x14ac:dyDescent="0.25">
      <c r="A43" s="81">
        <v>36</v>
      </c>
      <c r="B43" s="124" t="s">
        <v>160</v>
      </c>
      <c r="C43" s="115">
        <v>68</v>
      </c>
      <c r="D43" s="115">
        <v>3</v>
      </c>
      <c r="E43" s="197">
        <v>-65</v>
      </c>
      <c r="F43" s="115">
        <v>29</v>
      </c>
      <c r="G43" s="115">
        <v>0</v>
      </c>
      <c r="H43" s="197">
        <v>-29</v>
      </c>
    </row>
    <row r="44" spans="1:8" x14ac:dyDescent="0.25">
      <c r="A44" s="81">
        <v>37</v>
      </c>
      <c r="B44" s="228" t="s">
        <v>164</v>
      </c>
      <c r="C44" s="229">
        <v>68</v>
      </c>
      <c r="D44" s="229">
        <v>3</v>
      </c>
      <c r="E44" s="197">
        <v>-65</v>
      </c>
      <c r="F44" s="229">
        <v>40</v>
      </c>
      <c r="G44" s="229">
        <v>0</v>
      </c>
      <c r="H44" s="197">
        <v>-40</v>
      </c>
    </row>
    <row r="45" spans="1:8" x14ac:dyDescent="0.25">
      <c r="A45" s="81">
        <v>38</v>
      </c>
      <c r="B45" s="230" t="s">
        <v>150</v>
      </c>
      <c r="C45" s="229">
        <v>67</v>
      </c>
      <c r="D45" s="229">
        <v>25</v>
      </c>
      <c r="E45" s="197">
        <v>-42</v>
      </c>
      <c r="F45" s="229">
        <v>25</v>
      </c>
      <c r="G45" s="229">
        <v>0</v>
      </c>
      <c r="H45" s="197">
        <v>-25</v>
      </c>
    </row>
    <row r="46" spans="1:8" x14ac:dyDescent="0.25">
      <c r="A46" s="81">
        <v>39</v>
      </c>
      <c r="B46" s="124" t="s">
        <v>366</v>
      </c>
      <c r="C46" s="229">
        <v>67</v>
      </c>
      <c r="D46" s="229">
        <v>17</v>
      </c>
      <c r="E46" s="197">
        <v>-50</v>
      </c>
      <c r="F46" s="229">
        <v>39</v>
      </c>
      <c r="G46" s="229">
        <v>0</v>
      </c>
      <c r="H46" s="197">
        <v>-39</v>
      </c>
    </row>
    <row r="47" spans="1:8" x14ac:dyDescent="0.25">
      <c r="A47" s="81">
        <v>40</v>
      </c>
      <c r="B47" s="124" t="s">
        <v>168</v>
      </c>
      <c r="C47" s="229">
        <v>65</v>
      </c>
      <c r="D47" s="229">
        <v>8</v>
      </c>
      <c r="E47" s="197">
        <v>-57</v>
      </c>
      <c r="F47" s="229">
        <v>35</v>
      </c>
      <c r="G47" s="229">
        <v>0</v>
      </c>
      <c r="H47" s="197">
        <v>-35</v>
      </c>
    </row>
    <row r="48" spans="1:8" x14ac:dyDescent="0.25">
      <c r="A48" s="81">
        <v>41</v>
      </c>
      <c r="B48" s="124" t="s">
        <v>194</v>
      </c>
      <c r="C48" s="229">
        <v>62</v>
      </c>
      <c r="D48" s="229">
        <v>8</v>
      </c>
      <c r="E48" s="197">
        <v>-54</v>
      </c>
      <c r="F48" s="229">
        <v>39</v>
      </c>
      <c r="G48" s="229">
        <v>0</v>
      </c>
      <c r="H48" s="197">
        <v>-39</v>
      </c>
    </row>
    <row r="49" spans="1:8" x14ac:dyDescent="0.25">
      <c r="A49" s="81">
        <v>42</v>
      </c>
      <c r="B49" s="124" t="s">
        <v>212</v>
      </c>
      <c r="C49" s="229">
        <v>62</v>
      </c>
      <c r="D49" s="229">
        <v>5</v>
      </c>
      <c r="E49" s="197">
        <v>-57</v>
      </c>
      <c r="F49" s="229">
        <v>24</v>
      </c>
      <c r="G49" s="229">
        <v>0</v>
      </c>
      <c r="H49" s="197">
        <v>-24</v>
      </c>
    </row>
    <row r="50" spans="1:8" x14ac:dyDescent="0.25">
      <c r="A50" s="81">
        <v>43</v>
      </c>
      <c r="B50" s="231" t="s">
        <v>157</v>
      </c>
      <c r="C50" s="229">
        <v>60</v>
      </c>
      <c r="D50" s="229">
        <v>4</v>
      </c>
      <c r="E50" s="197">
        <v>-56</v>
      </c>
      <c r="F50" s="229">
        <v>28</v>
      </c>
      <c r="G50" s="229">
        <v>0</v>
      </c>
      <c r="H50" s="197">
        <v>-28</v>
      </c>
    </row>
    <row r="51" spans="1:8" x14ac:dyDescent="0.25">
      <c r="A51" s="81">
        <v>44</v>
      </c>
      <c r="B51" s="231" t="s">
        <v>151</v>
      </c>
      <c r="C51" s="229">
        <v>58</v>
      </c>
      <c r="D51" s="229">
        <v>26</v>
      </c>
      <c r="E51" s="197">
        <v>-32</v>
      </c>
      <c r="F51" s="229">
        <v>34</v>
      </c>
      <c r="G51" s="229">
        <v>0</v>
      </c>
      <c r="H51" s="197">
        <v>-34</v>
      </c>
    </row>
    <row r="52" spans="1:8" ht="17.25" customHeight="1" x14ac:dyDescent="0.25">
      <c r="A52" s="81">
        <v>45</v>
      </c>
      <c r="B52" s="231" t="s">
        <v>181</v>
      </c>
      <c r="C52" s="229">
        <v>56</v>
      </c>
      <c r="D52" s="229">
        <v>14</v>
      </c>
      <c r="E52" s="197">
        <v>-42</v>
      </c>
      <c r="F52" s="229">
        <v>28</v>
      </c>
      <c r="G52" s="229">
        <v>0</v>
      </c>
      <c r="H52" s="197">
        <v>-28</v>
      </c>
    </row>
    <row r="53" spans="1:8" ht="31.5" x14ac:dyDescent="0.25">
      <c r="A53" s="81">
        <v>46</v>
      </c>
      <c r="B53" s="231" t="s">
        <v>271</v>
      </c>
      <c r="C53" s="229">
        <v>55</v>
      </c>
      <c r="D53" s="229">
        <v>2</v>
      </c>
      <c r="E53" s="197">
        <v>-53</v>
      </c>
      <c r="F53" s="229">
        <v>22</v>
      </c>
      <c r="G53" s="229">
        <v>0</v>
      </c>
      <c r="H53" s="197">
        <v>-22</v>
      </c>
    </row>
    <row r="54" spans="1:8" x14ac:dyDescent="0.25">
      <c r="A54" s="81">
        <v>47</v>
      </c>
      <c r="B54" s="231" t="s">
        <v>345</v>
      </c>
      <c r="C54" s="229">
        <v>55</v>
      </c>
      <c r="D54" s="229">
        <v>12</v>
      </c>
      <c r="E54" s="197">
        <v>-43</v>
      </c>
      <c r="F54" s="229">
        <v>20</v>
      </c>
      <c r="G54" s="229">
        <v>0</v>
      </c>
      <c r="H54" s="197">
        <v>-20</v>
      </c>
    </row>
    <row r="55" spans="1:8" x14ac:dyDescent="0.25">
      <c r="A55" s="81">
        <v>48</v>
      </c>
      <c r="B55" s="231" t="s">
        <v>166</v>
      </c>
      <c r="C55" s="229">
        <v>55</v>
      </c>
      <c r="D55" s="229">
        <v>10</v>
      </c>
      <c r="E55" s="197">
        <v>-45</v>
      </c>
      <c r="F55" s="229">
        <v>29</v>
      </c>
      <c r="G55" s="229">
        <v>0</v>
      </c>
      <c r="H55" s="197">
        <v>-29</v>
      </c>
    </row>
    <row r="56" spans="1:8" x14ac:dyDescent="0.25">
      <c r="A56" s="81">
        <v>49</v>
      </c>
      <c r="B56" s="231" t="s">
        <v>372</v>
      </c>
      <c r="C56" s="229">
        <v>55</v>
      </c>
      <c r="D56" s="229">
        <v>7</v>
      </c>
      <c r="E56" s="197">
        <v>-48</v>
      </c>
      <c r="F56" s="229">
        <v>38</v>
      </c>
      <c r="G56" s="229">
        <v>0</v>
      </c>
      <c r="H56" s="197">
        <v>-38</v>
      </c>
    </row>
    <row r="57" spans="1:8" x14ac:dyDescent="0.25">
      <c r="A57" s="81">
        <v>50</v>
      </c>
      <c r="B57" s="230" t="s">
        <v>209</v>
      </c>
      <c r="C57" s="229">
        <v>52</v>
      </c>
      <c r="D57" s="229">
        <v>6</v>
      </c>
      <c r="E57" s="197">
        <v>-46</v>
      </c>
      <c r="F57" s="229">
        <v>35</v>
      </c>
      <c r="G57" s="229">
        <v>0</v>
      </c>
      <c r="H57" s="197">
        <v>-35</v>
      </c>
    </row>
  </sheetData>
  <mergeCells count="12"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  <mergeCell ref="G5:G6"/>
    <mergeCell ref="H5:H6"/>
  </mergeCells>
  <phoneticPr fontId="64" type="noConversion"/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32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M152"/>
  <sheetViews>
    <sheetView zoomScale="90" zoomScaleNormal="90" zoomScaleSheetLayoutView="90" workbookViewId="0">
      <selection activeCell="A137" sqref="A137:G151"/>
    </sheetView>
  </sheetViews>
  <sheetFormatPr defaultColWidth="8.85546875" defaultRowHeight="12.75" x14ac:dyDescent="0.2"/>
  <cols>
    <col min="1" max="1" width="36.28515625" style="87" customWidth="1"/>
    <col min="2" max="2" width="13" style="97" customWidth="1"/>
    <col min="3" max="3" width="9.7109375" style="97" customWidth="1"/>
    <col min="4" max="4" width="12.5703125" style="98" customWidth="1"/>
    <col min="5" max="5" width="12.85546875" style="97" customWidth="1"/>
    <col min="6" max="6" width="9.7109375" style="97" customWidth="1"/>
    <col min="7" max="7" width="12.42578125" style="98" customWidth="1"/>
    <col min="8" max="8" width="8.85546875" style="87"/>
    <col min="9" max="9" width="6" style="87" customWidth="1"/>
    <col min="10" max="16384" width="8.85546875" style="87"/>
  </cols>
  <sheetData>
    <row r="1" spans="1:13" s="85" customFormat="1" ht="22.5" customHeight="1" x14ac:dyDescent="0.3">
      <c r="A1" s="366" t="s">
        <v>105</v>
      </c>
      <c r="B1" s="366"/>
      <c r="C1" s="366"/>
      <c r="D1" s="366"/>
      <c r="E1" s="366"/>
      <c r="F1" s="366"/>
      <c r="G1" s="366"/>
    </row>
    <row r="2" spans="1:13" s="85" customFormat="1" ht="20.25" x14ac:dyDescent="0.3">
      <c r="A2" s="367" t="s">
        <v>97</v>
      </c>
      <c r="B2" s="367"/>
      <c r="C2" s="367"/>
      <c r="D2" s="367"/>
      <c r="E2" s="367"/>
      <c r="F2" s="367"/>
      <c r="G2" s="367"/>
    </row>
    <row r="4" spans="1:13" s="80" customFormat="1" ht="35.450000000000003" customHeight="1" x14ac:dyDescent="0.25">
      <c r="A4" s="361" t="s">
        <v>90</v>
      </c>
      <c r="B4" s="362" t="s">
        <v>548</v>
      </c>
      <c r="C4" s="362"/>
      <c r="D4" s="362"/>
      <c r="E4" s="358" t="s">
        <v>547</v>
      </c>
      <c r="F4" s="358"/>
      <c r="G4" s="358"/>
    </row>
    <row r="5" spans="1:13" ht="18.600000000000001" customHeight="1" x14ac:dyDescent="0.2">
      <c r="A5" s="361"/>
      <c r="B5" s="357" t="s">
        <v>91</v>
      </c>
      <c r="C5" s="357" t="s">
        <v>93</v>
      </c>
      <c r="D5" s="365" t="s">
        <v>92</v>
      </c>
      <c r="E5" s="357" t="s">
        <v>91</v>
      </c>
      <c r="F5" s="357" t="s">
        <v>93</v>
      </c>
      <c r="G5" s="365" t="s">
        <v>92</v>
      </c>
    </row>
    <row r="6" spans="1:13" ht="52.15" customHeight="1" x14ac:dyDescent="0.2">
      <c r="A6" s="361"/>
      <c r="B6" s="357"/>
      <c r="C6" s="357"/>
      <c r="D6" s="365"/>
      <c r="E6" s="357"/>
      <c r="F6" s="357"/>
      <c r="G6" s="365"/>
    </row>
    <row r="7" spans="1:13" x14ac:dyDescent="0.2">
      <c r="A7" s="88" t="s">
        <v>3</v>
      </c>
      <c r="B7" s="89">
        <v>1</v>
      </c>
      <c r="C7" s="89">
        <v>2</v>
      </c>
      <c r="D7" s="89">
        <v>3</v>
      </c>
      <c r="E7" s="89">
        <v>4</v>
      </c>
      <c r="F7" s="89">
        <v>5</v>
      </c>
      <c r="G7" s="89">
        <v>6</v>
      </c>
    </row>
    <row r="8" spans="1:13" ht="38.450000000000003" customHeight="1" x14ac:dyDescent="0.2">
      <c r="A8" s="393" t="s">
        <v>98</v>
      </c>
      <c r="B8" s="394"/>
      <c r="C8" s="394"/>
      <c r="D8" s="394"/>
      <c r="E8" s="394"/>
      <c r="F8" s="394"/>
      <c r="G8" s="395"/>
      <c r="M8" s="90"/>
    </row>
    <row r="9" spans="1:13" ht="15.75" x14ac:dyDescent="0.2">
      <c r="A9" s="132" t="s">
        <v>375</v>
      </c>
      <c r="B9" s="115">
        <v>131</v>
      </c>
      <c r="C9" s="115">
        <v>0</v>
      </c>
      <c r="D9" s="116">
        <v>-131</v>
      </c>
      <c r="E9" s="117">
        <v>49</v>
      </c>
      <c r="F9" s="115">
        <v>0</v>
      </c>
      <c r="G9" s="197">
        <v>-49</v>
      </c>
      <c r="H9" s="118"/>
      <c r="M9" s="90"/>
    </row>
    <row r="10" spans="1:13" ht="15.75" x14ac:dyDescent="0.2">
      <c r="A10" s="132" t="s">
        <v>165</v>
      </c>
      <c r="B10" s="115">
        <v>130</v>
      </c>
      <c r="C10" s="115">
        <v>13</v>
      </c>
      <c r="D10" s="116">
        <v>-117</v>
      </c>
      <c r="E10" s="117">
        <v>56</v>
      </c>
      <c r="F10" s="115">
        <v>0</v>
      </c>
      <c r="G10" s="197">
        <v>-56</v>
      </c>
    </row>
    <row r="11" spans="1:13" ht="15.75" x14ac:dyDescent="0.2">
      <c r="A11" s="132" t="s">
        <v>178</v>
      </c>
      <c r="B11" s="115">
        <v>73</v>
      </c>
      <c r="C11" s="115">
        <v>2</v>
      </c>
      <c r="D11" s="116">
        <v>-71</v>
      </c>
      <c r="E11" s="117">
        <v>28</v>
      </c>
      <c r="F11" s="115">
        <v>0</v>
      </c>
      <c r="G11" s="197">
        <v>-28</v>
      </c>
    </row>
    <row r="12" spans="1:13" ht="15.75" x14ac:dyDescent="0.2">
      <c r="A12" s="132" t="s">
        <v>160</v>
      </c>
      <c r="B12" s="115">
        <v>68</v>
      </c>
      <c r="C12" s="115">
        <v>3</v>
      </c>
      <c r="D12" s="116">
        <v>-65</v>
      </c>
      <c r="E12" s="117">
        <v>29</v>
      </c>
      <c r="F12" s="115">
        <v>0</v>
      </c>
      <c r="G12" s="197">
        <v>-29</v>
      </c>
    </row>
    <row r="13" spans="1:13" ht="31.5" x14ac:dyDescent="0.2">
      <c r="A13" s="132" t="s">
        <v>181</v>
      </c>
      <c r="B13" s="115">
        <v>56</v>
      </c>
      <c r="C13" s="115">
        <v>14</v>
      </c>
      <c r="D13" s="116">
        <v>-42</v>
      </c>
      <c r="E13" s="117">
        <v>28</v>
      </c>
      <c r="F13" s="115">
        <v>0</v>
      </c>
      <c r="G13" s="197">
        <v>-28</v>
      </c>
    </row>
    <row r="14" spans="1:13" ht="31.5" x14ac:dyDescent="0.2">
      <c r="A14" s="132" t="s">
        <v>271</v>
      </c>
      <c r="B14" s="115">
        <v>55</v>
      </c>
      <c r="C14" s="115">
        <v>2</v>
      </c>
      <c r="D14" s="116">
        <v>-53</v>
      </c>
      <c r="E14" s="117">
        <v>22</v>
      </c>
      <c r="F14" s="115">
        <v>0</v>
      </c>
      <c r="G14" s="197">
        <v>-22</v>
      </c>
    </row>
    <row r="15" spans="1:13" ht="16.5" customHeight="1" x14ac:dyDescent="0.2">
      <c r="A15" s="132" t="s">
        <v>343</v>
      </c>
      <c r="B15" s="115">
        <v>51</v>
      </c>
      <c r="C15" s="115">
        <v>10</v>
      </c>
      <c r="D15" s="116">
        <v>-41</v>
      </c>
      <c r="E15" s="117">
        <v>25</v>
      </c>
      <c r="F15" s="115">
        <v>0</v>
      </c>
      <c r="G15" s="197">
        <v>-25</v>
      </c>
    </row>
    <row r="16" spans="1:13" ht="18.75" customHeight="1" x14ac:dyDescent="0.2">
      <c r="A16" s="128" t="s">
        <v>179</v>
      </c>
      <c r="B16" s="115">
        <v>44</v>
      </c>
      <c r="C16" s="115">
        <v>1</v>
      </c>
      <c r="D16" s="116">
        <v>-43</v>
      </c>
      <c r="E16" s="117">
        <v>18</v>
      </c>
      <c r="F16" s="115">
        <v>0</v>
      </c>
      <c r="G16" s="197">
        <v>-18</v>
      </c>
    </row>
    <row r="17" spans="1:7" ht="15.75" x14ac:dyDescent="0.2">
      <c r="A17" s="128" t="s">
        <v>273</v>
      </c>
      <c r="B17" s="115">
        <v>43</v>
      </c>
      <c r="C17" s="115">
        <v>1</v>
      </c>
      <c r="D17" s="116">
        <v>-42</v>
      </c>
      <c r="E17" s="117">
        <v>24</v>
      </c>
      <c r="F17" s="115">
        <v>0</v>
      </c>
      <c r="G17" s="197">
        <v>-24</v>
      </c>
    </row>
    <row r="18" spans="1:7" ht="15.75" x14ac:dyDescent="0.2">
      <c r="A18" s="128" t="s">
        <v>176</v>
      </c>
      <c r="B18" s="115">
        <v>41</v>
      </c>
      <c r="C18" s="115">
        <v>3</v>
      </c>
      <c r="D18" s="116">
        <v>-38</v>
      </c>
      <c r="E18" s="117">
        <v>20</v>
      </c>
      <c r="F18" s="115">
        <v>0</v>
      </c>
      <c r="G18" s="197">
        <v>-20</v>
      </c>
    </row>
    <row r="19" spans="1:7" ht="15.75" x14ac:dyDescent="0.2">
      <c r="A19" s="128" t="s">
        <v>177</v>
      </c>
      <c r="B19" s="115">
        <v>41</v>
      </c>
      <c r="C19" s="115">
        <v>7</v>
      </c>
      <c r="D19" s="116">
        <v>-34</v>
      </c>
      <c r="E19" s="117">
        <v>20</v>
      </c>
      <c r="F19" s="115">
        <v>0</v>
      </c>
      <c r="G19" s="197">
        <v>-20</v>
      </c>
    </row>
    <row r="20" spans="1:7" ht="15.75" x14ac:dyDescent="0.2">
      <c r="A20" s="132" t="s">
        <v>342</v>
      </c>
      <c r="B20" s="115">
        <v>38</v>
      </c>
      <c r="C20" s="341">
        <v>3</v>
      </c>
      <c r="D20" s="116">
        <v>-35</v>
      </c>
      <c r="E20" s="117">
        <v>16</v>
      </c>
      <c r="F20" s="115">
        <v>0</v>
      </c>
      <c r="G20" s="197">
        <v>-16</v>
      </c>
    </row>
    <row r="21" spans="1:7" ht="47.25" x14ac:dyDescent="0.2">
      <c r="A21" s="132" t="s">
        <v>376</v>
      </c>
      <c r="B21" s="115">
        <v>30</v>
      </c>
      <c r="C21" s="115">
        <v>0</v>
      </c>
      <c r="D21" s="116">
        <v>-30</v>
      </c>
      <c r="E21" s="117">
        <v>10</v>
      </c>
      <c r="F21" s="115">
        <v>0</v>
      </c>
      <c r="G21" s="197">
        <v>-10</v>
      </c>
    </row>
    <row r="22" spans="1:7" ht="15.75" x14ac:dyDescent="0.2">
      <c r="A22" s="132" t="s">
        <v>427</v>
      </c>
      <c r="B22" s="115">
        <v>30</v>
      </c>
      <c r="C22" s="115">
        <v>3</v>
      </c>
      <c r="D22" s="116">
        <v>-27</v>
      </c>
      <c r="E22" s="117">
        <v>9</v>
      </c>
      <c r="F22" s="115">
        <v>0</v>
      </c>
      <c r="G22" s="197">
        <v>-9</v>
      </c>
    </row>
    <row r="23" spans="1:7" ht="15.75" x14ac:dyDescent="0.2">
      <c r="A23" s="132" t="s">
        <v>390</v>
      </c>
      <c r="B23" s="115">
        <v>27</v>
      </c>
      <c r="C23" s="115">
        <v>0</v>
      </c>
      <c r="D23" s="116">
        <v>-27</v>
      </c>
      <c r="E23" s="117">
        <v>14</v>
      </c>
      <c r="F23" s="115">
        <v>0</v>
      </c>
      <c r="G23" s="197">
        <v>-14</v>
      </c>
    </row>
    <row r="24" spans="1:7" ht="38.450000000000003" customHeight="1" x14ac:dyDescent="0.2">
      <c r="A24" s="393" t="s">
        <v>36</v>
      </c>
      <c r="B24" s="394"/>
      <c r="C24" s="394"/>
      <c r="D24" s="394"/>
      <c r="E24" s="394"/>
      <c r="F24" s="394"/>
      <c r="G24" s="395"/>
    </row>
    <row r="25" spans="1:7" ht="31.5" x14ac:dyDescent="0.2">
      <c r="A25" s="92" t="s">
        <v>344</v>
      </c>
      <c r="B25" s="99">
        <v>254</v>
      </c>
      <c r="C25" s="115">
        <v>33</v>
      </c>
      <c r="D25" s="116">
        <v>-221</v>
      </c>
      <c r="E25" s="117">
        <v>99</v>
      </c>
      <c r="F25" s="115">
        <v>0</v>
      </c>
      <c r="G25" s="197">
        <v>-99</v>
      </c>
    </row>
    <row r="26" spans="1:7" ht="15.75" x14ac:dyDescent="0.2">
      <c r="A26" s="92" t="s">
        <v>170</v>
      </c>
      <c r="B26" s="99">
        <v>81</v>
      </c>
      <c r="C26" s="99">
        <v>14</v>
      </c>
      <c r="D26" s="119">
        <v>-67</v>
      </c>
      <c r="E26" s="120">
        <v>31</v>
      </c>
      <c r="F26" s="99">
        <v>0</v>
      </c>
      <c r="G26" s="105">
        <v>-31</v>
      </c>
    </row>
    <row r="27" spans="1:7" ht="31.5" x14ac:dyDescent="0.2">
      <c r="A27" s="92" t="s">
        <v>377</v>
      </c>
      <c r="B27" s="99">
        <v>70</v>
      </c>
      <c r="C27" s="99">
        <v>13</v>
      </c>
      <c r="D27" s="119">
        <v>-57</v>
      </c>
      <c r="E27" s="120">
        <v>26</v>
      </c>
      <c r="F27" s="99">
        <v>0</v>
      </c>
      <c r="G27" s="105">
        <v>-26</v>
      </c>
    </row>
    <row r="28" spans="1:7" ht="15.75" x14ac:dyDescent="0.2">
      <c r="A28" s="92" t="s">
        <v>345</v>
      </c>
      <c r="B28" s="99">
        <v>55</v>
      </c>
      <c r="C28" s="99">
        <v>12</v>
      </c>
      <c r="D28" s="119">
        <v>-43</v>
      </c>
      <c r="E28" s="120">
        <v>20</v>
      </c>
      <c r="F28" s="99">
        <v>0</v>
      </c>
      <c r="G28" s="105">
        <v>-20</v>
      </c>
    </row>
    <row r="29" spans="1:7" ht="15.75" x14ac:dyDescent="0.2">
      <c r="A29" s="92" t="s">
        <v>172</v>
      </c>
      <c r="B29" s="99">
        <v>40</v>
      </c>
      <c r="C29" s="99">
        <v>9</v>
      </c>
      <c r="D29" s="119">
        <v>-31</v>
      </c>
      <c r="E29" s="120">
        <v>13</v>
      </c>
      <c r="F29" s="99">
        <v>0</v>
      </c>
      <c r="G29" s="105">
        <v>-13</v>
      </c>
    </row>
    <row r="30" spans="1:7" ht="15.75" x14ac:dyDescent="0.2">
      <c r="A30" s="92" t="s">
        <v>378</v>
      </c>
      <c r="B30" s="99">
        <v>39</v>
      </c>
      <c r="C30" s="99">
        <v>11</v>
      </c>
      <c r="D30" s="119">
        <v>-28</v>
      </c>
      <c r="E30" s="120">
        <v>25</v>
      </c>
      <c r="F30" s="99">
        <v>0</v>
      </c>
      <c r="G30" s="105">
        <v>-25</v>
      </c>
    </row>
    <row r="31" spans="1:7" ht="15.75" x14ac:dyDescent="0.2">
      <c r="A31" s="92" t="s">
        <v>460</v>
      </c>
      <c r="B31" s="99">
        <v>35</v>
      </c>
      <c r="C31" s="99">
        <v>10</v>
      </c>
      <c r="D31" s="119">
        <v>-25</v>
      </c>
      <c r="E31" s="120">
        <v>17</v>
      </c>
      <c r="F31" s="99">
        <v>0</v>
      </c>
      <c r="G31" s="105">
        <v>-17</v>
      </c>
    </row>
    <row r="32" spans="1:7" ht="15.75" x14ac:dyDescent="0.2">
      <c r="A32" s="92" t="s">
        <v>186</v>
      </c>
      <c r="B32" s="99">
        <v>35</v>
      </c>
      <c r="C32" s="99">
        <v>8</v>
      </c>
      <c r="D32" s="119">
        <v>-27</v>
      </c>
      <c r="E32" s="120">
        <v>13</v>
      </c>
      <c r="F32" s="99">
        <v>0</v>
      </c>
      <c r="G32" s="105">
        <v>-13</v>
      </c>
    </row>
    <row r="33" spans="1:7" ht="15.75" x14ac:dyDescent="0.2">
      <c r="A33" s="92" t="s">
        <v>183</v>
      </c>
      <c r="B33" s="99">
        <v>31</v>
      </c>
      <c r="C33" s="99">
        <v>8</v>
      </c>
      <c r="D33" s="119">
        <v>-23</v>
      </c>
      <c r="E33" s="120">
        <v>14</v>
      </c>
      <c r="F33" s="99">
        <v>0</v>
      </c>
      <c r="G33" s="105">
        <v>-14</v>
      </c>
    </row>
    <row r="34" spans="1:7" ht="15.75" x14ac:dyDescent="0.2">
      <c r="A34" s="92" t="s">
        <v>184</v>
      </c>
      <c r="B34" s="99">
        <v>30</v>
      </c>
      <c r="C34" s="99">
        <v>9</v>
      </c>
      <c r="D34" s="119">
        <v>-21</v>
      </c>
      <c r="E34" s="120">
        <v>10</v>
      </c>
      <c r="F34" s="99">
        <v>0</v>
      </c>
      <c r="G34" s="105">
        <v>-10</v>
      </c>
    </row>
    <row r="35" spans="1:7" ht="31.5" x14ac:dyDescent="0.2">
      <c r="A35" s="92" t="s">
        <v>448</v>
      </c>
      <c r="B35" s="99">
        <v>29</v>
      </c>
      <c r="C35" s="99">
        <v>18</v>
      </c>
      <c r="D35" s="119">
        <v>-11</v>
      </c>
      <c r="E35" s="120">
        <v>18</v>
      </c>
      <c r="F35" s="99">
        <v>0</v>
      </c>
      <c r="G35" s="105">
        <v>-18</v>
      </c>
    </row>
    <row r="36" spans="1:7" ht="15.75" x14ac:dyDescent="0.2">
      <c r="A36" s="92" t="s">
        <v>459</v>
      </c>
      <c r="B36" s="99">
        <v>22</v>
      </c>
      <c r="C36" s="99">
        <v>9</v>
      </c>
      <c r="D36" s="119">
        <v>-13</v>
      </c>
      <c r="E36" s="120">
        <v>13</v>
      </c>
      <c r="F36" s="99">
        <v>0</v>
      </c>
      <c r="G36" s="105">
        <v>-13</v>
      </c>
    </row>
    <row r="37" spans="1:7" ht="15.75" x14ac:dyDescent="0.2">
      <c r="A37" s="92" t="s">
        <v>182</v>
      </c>
      <c r="B37" s="99">
        <v>21</v>
      </c>
      <c r="C37" s="99">
        <v>8</v>
      </c>
      <c r="D37" s="119">
        <v>-13</v>
      </c>
      <c r="E37" s="120">
        <v>12</v>
      </c>
      <c r="F37" s="99">
        <v>0</v>
      </c>
      <c r="G37" s="105">
        <v>-12</v>
      </c>
    </row>
    <row r="38" spans="1:7" ht="31.5" x14ac:dyDescent="0.2">
      <c r="A38" s="92" t="s">
        <v>379</v>
      </c>
      <c r="B38" s="99">
        <v>21</v>
      </c>
      <c r="C38" s="99">
        <v>1</v>
      </c>
      <c r="D38" s="119">
        <v>-20</v>
      </c>
      <c r="E38" s="120">
        <v>7</v>
      </c>
      <c r="F38" s="99">
        <v>0</v>
      </c>
      <c r="G38" s="105">
        <v>-7</v>
      </c>
    </row>
    <row r="39" spans="1:7" ht="15.75" x14ac:dyDescent="0.2">
      <c r="A39" s="92" t="s">
        <v>477</v>
      </c>
      <c r="B39" s="99">
        <v>17</v>
      </c>
      <c r="C39" s="99">
        <v>2</v>
      </c>
      <c r="D39" s="119">
        <v>-15</v>
      </c>
      <c r="E39" s="120">
        <v>5</v>
      </c>
      <c r="F39" s="99">
        <v>0</v>
      </c>
      <c r="G39" s="105">
        <v>-5</v>
      </c>
    </row>
    <row r="40" spans="1:7" ht="38.450000000000003" customHeight="1" x14ac:dyDescent="0.2">
      <c r="A40" s="393" t="s">
        <v>37</v>
      </c>
      <c r="B40" s="394"/>
      <c r="C40" s="394"/>
      <c r="D40" s="394"/>
      <c r="E40" s="394"/>
      <c r="F40" s="394"/>
      <c r="G40" s="395"/>
    </row>
    <row r="41" spans="1:7" ht="15.75" x14ac:dyDescent="0.2">
      <c r="A41" s="93" t="s">
        <v>142</v>
      </c>
      <c r="B41" s="99">
        <v>392</v>
      </c>
      <c r="C41" s="115">
        <v>59</v>
      </c>
      <c r="D41" s="116">
        <v>-333</v>
      </c>
      <c r="E41" s="117">
        <v>163</v>
      </c>
      <c r="F41" s="115">
        <v>0</v>
      </c>
      <c r="G41" s="197">
        <v>-163</v>
      </c>
    </row>
    <row r="42" spans="1:7" ht="15.75" x14ac:dyDescent="0.2">
      <c r="A42" s="93" t="s">
        <v>348</v>
      </c>
      <c r="B42" s="99">
        <v>96</v>
      </c>
      <c r="C42" s="99">
        <v>33</v>
      </c>
      <c r="D42" s="119">
        <v>-63</v>
      </c>
      <c r="E42" s="120">
        <v>33</v>
      </c>
      <c r="F42" s="99">
        <v>0</v>
      </c>
      <c r="G42" s="105">
        <v>-33</v>
      </c>
    </row>
    <row r="43" spans="1:7" ht="15.75" x14ac:dyDescent="0.2">
      <c r="A43" s="93" t="s">
        <v>150</v>
      </c>
      <c r="B43" s="99">
        <v>67</v>
      </c>
      <c r="C43" s="99">
        <v>25</v>
      </c>
      <c r="D43" s="119">
        <v>-42</v>
      </c>
      <c r="E43" s="120">
        <v>25</v>
      </c>
      <c r="F43" s="99">
        <v>0</v>
      </c>
      <c r="G43" s="105">
        <v>-25</v>
      </c>
    </row>
    <row r="44" spans="1:7" ht="15.75" x14ac:dyDescent="0.2">
      <c r="A44" s="93" t="s">
        <v>171</v>
      </c>
      <c r="B44" s="99">
        <v>41</v>
      </c>
      <c r="C44" s="99">
        <v>5</v>
      </c>
      <c r="D44" s="119">
        <v>-36</v>
      </c>
      <c r="E44" s="120">
        <v>10</v>
      </c>
      <c r="F44" s="99">
        <v>0</v>
      </c>
      <c r="G44" s="105">
        <v>-10</v>
      </c>
    </row>
    <row r="45" spans="1:7" ht="15.75" x14ac:dyDescent="0.2">
      <c r="A45" s="93" t="s">
        <v>191</v>
      </c>
      <c r="B45" s="99">
        <v>40</v>
      </c>
      <c r="C45" s="99">
        <v>0</v>
      </c>
      <c r="D45" s="119">
        <v>-40</v>
      </c>
      <c r="E45" s="120">
        <v>20</v>
      </c>
      <c r="F45" s="99">
        <v>0</v>
      </c>
      <c r="G45" s="105">
        <v>-20</v>
      </c>
    </row>
    <row r="46" spans="1:7" ht="15.75" x14ac:dyDescent="0.2">
      <c r="A46" s="93" t="s">
        <v>189</v>
      </c>
      <c r="B46" s="99">
        <v>33</v>
      </c>
      <c r="C46" s="99">
        <v>4</v>
      </c>
      <c r="D46" s="119">
        <v>-29</v>
      </c>
      <c r="E46" s="120">
        <v>14</v>
      </c>
      <c r="F46" s="99">
        <v>0</v>
      </c>
      <c r="G46" s="105">
        <v>-14</v>
      </c>
    </row>
    <row r="47" spans="1:7" ht="15.75" x14ac:dyDescent="0.2">
      <c r="A47" s="93" t="s">
        <v>277</v>
      </c>
      <c r="B47" s="99">
        <v>32</v>
      </c>
      <c r="C47" s="99">
        <v>0</v>
      </c>
      <c r="D47" s="119">
        <v>-32</v>
      </c>
      <c r="E47" s="120">
        <v>18</v>
      </c>
      <c r="F47" s="99">
        <v>0</v>
      </c>
      <c r="G47" s="105">
        <v>-18</v>
      </c>
    </row>
    <row r="48" spans="1:7" ht="15.75" x14ac:dyDescent="0.2">
      <c r="A48" s="93" t="s">
        <v>351</v>
      </c>
      <c r="B48" s="99">
        <v>25</v>
      </c>
      <c r="C48" s="99">
        <v>5</v>
      </c>
      <c r="D48" s="119">
        <v>-20</v>
      </c>
      <c r="E48" s="120">
        <v>10</v>
      </c>
      <c r="F48" s="99">
        <v>0</v>
      </c>
      <c r="G48" s="105">
        <v>-10</v>
      </c>
    </row>
    <row r="49" spans="1:7" ht="15.75" x14ac:dyDescent="0.2">
      <c r="A49" s="93" t="s">
        <v>382</v>
      </c>
      <c r="B49" s="99">
        <v>24</v>
      </c>
      <c r="C49" s="99">
        <v>0</v>
      </c>
      <c r="D49" s="119">
        <v>-24</v>
      </c>
      <c r="E49" s="120">
        <v>9</v>
      </c>
      <c r="F49" s="99">
        <v>0</v>
      </c>
      <c r="G49" s="105">
        <v>-9</v>
      </c>
    </row>
    <row r="50" spans="1:7" ht="15.75" x14ac:dyDescent="0.2">
      <c r="A50" s="93" t="s">
        <v>381</v>
      </c>
      <c r="B50" s="99">
        <v>21</v>
      </c>
      <c r="C50" s="99">
        <v>0</v>
      </c>
      <c r="D50" s="119">
        <v>-21</v>
      </c>
      <c r="E50" s="120">
        <v>8</v>
      </c>
      <c r="F50" s="99">
        <v>0</v>
      </c>
      <c r="G50" s="105">
        <v>-8</v>
      </c>
    </row>
    <row r="51" spans="1:7" ht="15.75" x14ac:dyDescent="0.2">
      <c r="A51" s="93" t="s">
        <v>192</v>
      </c>
      <c r="B51" s="99">
        <v>19</v>
      </c>
      <c r="C51" s="99">
        <v>0</v>
      </c>
      <c r="D51" s="119">
        <v>-19</v>
      </c>
      <c r="E51" s="120">
        <v>14</v>
      </c>
      <c r="F51" s="99">
        <v>0</v>
      </c>
      <c r="G51" s="105">
        <v>-14</v>
      </c>
    </row>
    <row r="52" spans="1:7" ht="31.5" x14ac:dyDescent="0.2">
      <c r="A52" s="93" t="s">
        <v>350</v>
      </c>
      <c r="B52" s="99">
        <v>16</v>
      </c>
      <c r="C52" s="99">
        <v>9</v>
      </c>
      <c r="D52" s="119">
        <v>-7</v>
      </c>
      <c r="E52" s="120">
        <v>6</v>
      </c>
      <c r="F52" s="99">
        <v>0</v>
      </c>
      <c r="G52" s="105">
        <v>-6</v>
      </c>
    </row>
    <row r="53" spans="1:7" ht="15.75" x14ac:dyDescent="0.2">
      <c r="A53" s="93" t="s">
        <v>480</v>
      </c>
      <c r="B53" s="99">
        <v>15</v>
      </c>
      <c r="C53" s="99">
        <v>0</v>
      </c>
      <c r="D53" s="119">
        <v>-15</v>
      </c>
      <c r="E53" s="120">
        <v>7</v>
      </c>
      <c r="F53" s="99">
        <v>0</v>
      </c>
      <c r="G53" s="105">
        <v>-7</v>
      </c>
    </row>
    <row r="54" spans="1:7" ht="15.75" x14ac:dyDescent="0.2">
      <c r="A54" s="93" t="s">
        <v>190</v>
      </c>
      <c r="B54" s="99">
        <v>15</v>
      </c>
      <c r="C54" s="99">
        <v>19</v>
      </c>
      <c r="D54" s="119">
        <v>4</v>
      </c>
      <c r="E54" s="120">
        <v>7</v>
      </c>
      <c r="F54" s="99">
        <v>0</v>
      </c>
      <c r="G54" s="105">
        <v>-7</v>
      </c>
    </row>
    <row r="55" spans="1:7" ht="15.75" x14ac:dyDescent="0.2">
      <c r="A55" s="93" t="s">
        <v>392</v>
      </c>
      <c r="B55" s="99">
        <v>15</v>
      </c>
      <c r="C55" s="99">
        <v>0</v>
      </c>
      <c r="D55" s="119">
        <v>-15</v>
      </c>
      <c r="E55" s="120">
        <v>9</v>
      </c>
      <c r="F55" s="99">
        <v>0</v>
      </c>
      <c r="G55" s="105">
        <v>-9</v>
      </c>
    </row>
    <row r="56" spans="1:7" ht="38.450000000000003" customHeight="1" x14ac:dyDescent="0.2">
      <c r="A56" s="393" t="s">
        <v>38</v>
      </c>
      <c r="B56" s="394"/>
      <c r="C56" s="394"/>
      <c r="D56" s="394"/>
      <c r="E56" s="394"/>
      <c r="F56" s="394"/>
      <c r="G56" s="395"/>
    </row>
    <row r="57" spans="1:7" ht="15.75" x14ac:dyDescent="0.2">
      <c r="A57" s="92" t="s">
        <v>352</v>
      </c>
      <c r="B57" s="115">
        <v>122</v>
      </c>
      <c r="C57" s="115">
        <v>10</v>
      </c>
      <c r="D57" s="116">
        <v>-112</v>
      </c>
      <c r="E57" s="117">
        <v>75</v>
      </c>
      <c r="F57" s="115">
        <v>0</v>
      </c>
      <c r="G57" s="197">
        <v>-75</v>
      </c>
    </row>
    <row r="58" spans="1:7" ht="15.75" x14ac:dyDescent="0.2">
      <c r="A58" s="92" t="s">
        <v>158</v>
      </c>
      <c r="B58" s="99">
        <v>94</v>
      </c>
      <c r="C58" s="99">
        <v>10</v>
      </c>
      <c r="D58" s="119">
        <v>-84</v>
      </c>
      <c r="E58" s="120">
        <v>48</v>
      </c>
      <c r="F58" s="99">
        <v>0</v>
      </c>
      <c r="G58" s="105">
        <v>-48</v>
      </c>
    </row>
    <row r="59" spans="1:7" ht="15.75" x14ac:dyDescent="0.2">
      <c r="A59" s="92" t="s">
        <v>154</v>
      </c>
      <c r="B59" s="99">
        <v>81</v>
      </c>
      <c r="C59" s="99">
        <v>23</v>
      </c>
      <c r="D59" s="119">
        <v>-58</v>
      </c>
      <c r="E59" s="120">
        <v>44</v>
      </c>
      <c r="F59" s="99">
        <v>0</v>
      </c>
      <c r="G59" s="105">
        <v>-44</v>
      </c>
    </row>
    <row r="60" spans="1:7" ht="15.75" x14ac:dyDescent="0.2">
      <c r="A60" s="92" t="s">
        <v>194</v>
      </c>
      <c r="B60" s="94">
        <v>62</v>
      </c>
      <c r="C60" s="99">
        <v>8</v>
      </c>
      <c r="D60" s="119">
        <v>-54</v>
      </c>
      <c r="E60" s="120">
        <v>39</v>
      </c>
      <c r="F60" s="99">
        <v>0</v>
      </c>
      <c r="G60" s="105">
        <v>-39</v>
      </c>
    </row>
    <row r="61" spans="1:7" ht="31.5" x14ac:dyDescent="0.2">
      <c r="A61" s="92" t="s">
        <v>197</v>
      </c>
      <c r="B61" s="99">
        <v>50</v>
      </c>
      <c r="C61" s="99">
        <v>6</v>
      </c>
      <c r="D61" s="119">
        <v>-44</v>
      </c>
      <c r="E61" s="120">
        <v>25</v>
      </c>
      <c r="F61" s="99">
        <v>0</v>
      </c>
      <c r="G61" s="105">
        <v>-25</v>
      </c>
    </row>
    <row r="62" spans="1:7" ht="15.75" x14ac:dyDescent="0.2">
      <c r="A62" s="92" t="s">
        <v>193</v>
      </c>
      <c r="B62" s="99">
        <v>43</v>
      </c>
      <c r="C62" s="99">
        <v>1</v>
      </c>
      <c r="D62" s="119">
        <v>-42</v>
      </c>
      <c r="E62" s="120">
        <v>21</v>
      </c>
      <c r="F62" s="99">
        <v>0</v>
      </c>
      <c r="G62" s="105">
        <v>-21</v>
      </c>
    </row>
    <row r="63" spans="1:7" ht="15.75" x14ac:dyDescent="0.2">
      <c r="A63" s="92" t="s">
        <v>173</v>
      </c>
      <c r="B63" s="99">
        <v>41</v>
      </c>
      <c r="C63" s="99">
        <v>5</v>
      </c>
      <c r="D63" s="119">
        <v>-36</v>
      </c>
      <c r="E63" s="120">
        <v>15</v>
      </c>
      <c r="F63" s="99">
        <v>0</v>
      </c>
      <c r="G63" s="105">
        <v>-15</v>
      </c>
    </row>
    <row r="64" spans="1:7" ht="15.75" x14ac:dyDescent="0.2">
      <c r="A64" s="92" t="s">
        <v>353</v>
      </c>
      <c r="B64" s="99">
        <v>38</v>
      </c>
      <c r="C64" s="99">
        <v>5</v>
      </c>
      <c r="D64" s="119">
        <v>-33</v>
      </c>
      <c r="E64" s="120">
        <v>21</v>
      </c>
      <c r="F64" s="99">
        <v>0</v>
      </c>
      <c r="G64" s="105">
        <v>-21</v>
      </c>
    </row>
    <row r="65" spans="1:9" ht="15.75" x14ac:dyDescent="0.2">
      <c r="A65" s="92" t="s">
        <v>196</v>
      </c>
      <c r="B65" s="99">
        <v>35</v>
      </c>
      <c r="C65" s="99">
        <v>6</v>
      </c>
      <c r="D65" s="119">
        <v>-29</v>
      </c>
      <c r="E65" s="120">
        <v>13</v>
      </c>
      <c r="F65" s="99">
        <v>0</v>
      </c>
      <c r="G65" s="105">
        <v>-13</v>
      </c>
    </row>
    <row r="66" spans="1:9" ht="15.75" x14ac:dyDescent="0.2">
      <c r="A66" s="92" t="s">
        <v>195</v>
      </c>
      <c r="B66" s="99">
        <v>33</v>
      </c>
      <c r="C66" s="99">
        <v>2</v>
      </c>
      <c r="D66" s="119">
        <v>-31</v>
      </c>
      <c r="E66" s="120">
        <v>17</v>
      </c>
      <c r="F66" s="99">
        <v>0</v>
      </c>
      <c r="G66" s="105">
        <v>-17</v>
      </c>
    </row>
    <row r="67" spans="1:9" ht="15.75" x14ac:dyDescent="0.2">
      <c r="A67" s="92" t="s">
        <v>278</v>
      </c>
      <c r="B67" s="99">
        <v>27</v>
      </c>
      <c r="C67" s="99">
        <v>1</v>
      </c>
      <c r="D67" s="119">
        <v>-26</v>
      </c>
      <c r="E67" s="120">
        <v>13</v>
      </c>
      <c r="F67" s="99">
        <v>0</v>
      </c>
      <c r="G67" s="105">
        <v>-13</v>
      </c>
    </row>
    <row r="68" spans="1:9" ht="31.5" x14ac:dyDescent="0.2">
      <c r="A68" s="92" t="s">
        <v>198</v>
      </c>
      <c r="B68" s="99">
        <v>20</v>
      </c>
      <c r="C68" s="99">
        <v>1</v>
      </c>
      <c r="D68" s="119">
        <v>-19</v>
      </c>
      <c r="E68" s="120">
        <v>11</v>
      </c>
      <c r="F68" s="99">
        <v>0</v>
      </c>
      <c r="G68" s="105">
        <v>-11</v>
      </c>
    </row>
    <row r="69" spans="1:9" ht="31.5" x14ac:dyDescent="0.2">
      <c r="A69" s="92" t="s">
        <v>356</v>
      </c>
      <c r="B69" s="99">
        <v>20</v>
      </c>
      <c r="C69" s="99">
        <v>1</v>
      </c>
      <c r="D69" s="119">
        <v>-19</v>
      </c>
      <c r="E69" s="120">
        <v>7</v>
      </c>
      <c r="F69" s="99">
        <v>0</v>
      </c>
      <c r="G69" s="105">
        <v>-7</v>
      </c>
    </row>
    <row r="70" spans="1:9" ht="15.75" x14ac:dyDescent="0.2">
      <c r="A70" s="92" t="s">
        <v>383</v>
      </c>
      <c r="B70" s="99">
        <v>19</v>
      </c>
      <c r="C70" s="99">
        <v>2</v>
      </c>
      <c r="D70" s="119">
        <v>-17</v>
      </c>
      <c r="E70" s="120">
        <v>7</v>
      </c>
      <c r="F70" s="99">
        <v>0</v>
      </c>
      <c r="G70" s="105">
        <v>-7</v>
      </c>
    </row>
    <row r="71" spans="1:9" ht="15.75" x14ac:dyDescent="0.2">
      <c r="A71" s="92" t="s">
        <v>354</v>
      </c>
      <c r="B71" s="99">
        <v>14</v>
      </c>
      <c r="C71" s="99">
        <v>0</v>
      </c>
      <c r="D71" s="119">
        <v>-14</v>
      </c>
      <c r="E71" s="120">
        <v>9</v>
      </c>
      <c r="F71" s="99">
        <v>0</v>
      </c>
      <c r="G71" s="105">
        <v>-9</v>
      </c>
    </row>
    <row r="72" spans="1:9" ht="43.5" customHeight="1" x14ac:dyDescent="0.2">
      <c r="A72" s="393" t="s">
        <v>39</v>
      </c>
      <c r="B72" s="394"/>
      <c r="C72" s="394"/>
      <c r="D72" s="394"/>
      <c r="E72" s="394"/>
      <c r="F72" s="394"/>
      <c r="G72" s="395"/>
    </row>
    <row r="73" spans="1:9" ht="15.75" x14ac:dyDescent="0.2">
      <c r="A73" s="92" t="s">
        <v>140</v>
      </c>
      <c r="B73" s="99">
        <v>739</v>
      </c>
      <c r="C73" s="115">
        <v>54</v>
      </c>
      <c r="D73" s="116">
        <v>-685</v>
      </c>
      <c r="E73" s="117">
        <v>456</v>
      </c>
      <c r="F73" s="115">
        <v>0</v>
      </c>
      <c r="G73" s="197">
        <v>-456</v>
      </c>
      <c r="H73" s="118"/>
      <c r="I73" s="118"/>
    </row>
    <row r="74" spans="1:9" ht="31.5" x14ac:dyDescent="0.2">
      <c r="A74" s="92" t="s">
        <v>149</v>
      </c>
      <c r="B74" s="99">
        <v>351</v>
      </c>
      <c r="C74" s="99">
        <v>14</v>
      </c>
      <c r="D74" s="119">
        <v>-337</v>
      </c>
      <c r="E74" s="120">
        <v>190</v>
      </c>
      <c r="F74" s="99">
        <v>0</v>
      </c>
      <c r="G74" s="105">
        <v>-190</v>
      </c>
    </row>
    <row r="75" spans="1:9" ht="15.75" x14ac:dyDescent="0.2">
      <c r="A75" s="92" t="s">
        <v>141</v>
      </c>
      <c r="B75" s="99">
        <v>348</v>
      </c>
      <c r="C75" s="99">
        <v>44</v>
      </c>
      <c r="D75" s="119">
        <v>-304</v>
      </c>
      <c r="E75" s="120">
        <v>198</v>
      </c>
      <c r="F75" s="99">
        <v>0</v>
      </c>
      <c r="G75" s="105">
        <v>-198</v>
      </c>
    </row>
    <row r="76" spans="1:9" ht="15.75" x14ac:dyDescent="0.2">
      <c r="A76" s="92" t="s">
        <v>357</v>
      </c>
      <c r="B76" s="99">
        <v>311</v>
      </c>
      <c r="C76" s="99">
        <v>29</v>
      </c>
      <c r="D76" s="119">
        <v>-282</v>
      </c>
      <c r="E76" s="120">
        <v>175</v>
      </c>
      <c r="F76" s="99">
        <v>0</v>
      </c>
      <c r="G76" s="105">
        <v>-175</v>
      </c>
    </row>
    <row r="77" spans="1:9" ht="15.75" x14ac:dyDescent="0.2">
      <c r="A77" s="92" t="s">
        <v>146</v>
      </c>
      <c r="B77" s="99">
        <v>309</v>
      </c>
      <c r="C77" s="99">
        <v>40</v>
      </c>
      <c r="D77" s="119">
        <v>-269</v>
      </c>
      <c r="E77" s="120">
        <v>189</v>
      </c>
      <c r="F77" s="99">
        <v>0</v>
      </c>
      <c r="G77" s="105">
        <v>-189</v>
      </c>
    </row>
    <row r="78" spans="1:9" ht="92.25" customHeight="1" x14ac:dyDescent="0.2">
      <c r="A78" s="213" t="s">
        <v>358</v>
      </c>
      <c r="B78" s="99">
        <v>132</v>
      </c>
      <c r="C78" s="99">
        <v>12</v>
      </c>
      <c r="D78" s="119">
        <v>-120</v>
      </c>
      <c r="E78" s="120">
        <v>67</v>
      </c>
      <c r="F78" s="99">
        <v>0</v>
      </c>
      <c r="G78" s="105">
        <v>-67</v>
      </c>
    </row>
    <row r="79" spans="1:9" ht="15.75" x14ac:dyDescent="0.2">
      <c r="A79" s="92" t="s">
        <v>199</v>
      </c>
      <c r="B79" s="99">
        <v>102</v>
      </c>
      <c r="C79" s="99">
        <v>4</v>
      </c>
      <c r="D79" s="119">
        <v>-98</v>
      </c>
      <c r="E79" s="120">
        <v>68</v>
      </c>
      <c r="F79" s="99">
        <v>0</v>
      </c>
      <c r="G79" s="105">
        <v>-68</v>
      </c>
    </row>
    <row r="80" spans="1:9" ht="15.75" x14ac:dyDescent="0.2">
      <c r="A80" s="92" t="s">
        <v>384</v>
      </c>
      <c r="B80" s="99">
        <v>89</v>
      </c>
      <c r="C80" s="99">
        <v>1</v>
      </c>
      <c r="D80" s="119">
        <v>-88</v>
      </c>
      <c r="E80" s="120">
        <v>34</v>
      </c>
      <c r="F80" s="99">
        <v>0</v>
      </c>
      <c r="G80" s="105">
        <v>-34</v>
      </c>
    </row>
    <row r="81" spans="1:7" ht="15.75" x14ac:dyDescent="0.2">
      <c r="A81" s="92" t="s">
        <v>168</v>
      </c>
      <c r="B81" s="99">
        <v>65</v>
      </c>
      <c r="C81" s="99">
        <v>8</v>
      </c>
      <c r="D81" s="119">
        <v>-57</v>
      </c>
      <c r="E81" s="120">
        <v>35</v>
      </c>
      <c r="F81" s="99">
        <v>0</v>
      </c>
      <c r="G81" s="105">
        <v>-35</v>
      </c>
    </row>
    <row r="82" spans="1:7" ht="15.75" x14ac:dyDescent="0.2">
      <c r="A82" s="92" t="s">
        <v>157</v>
      </c>
      <c r="B82" s="99">
        <v>60</v>
      </c>
      <c r="C82" s="99">
        <v>4</v>
      </c>
      <c r="D82" s="119">
        <v>-56</v>
      </c>
      <c r="E82" s="120">
        <v>28</v>
      </c>
      <c r="F82" s="99">
        <v>0</v>
      </c>
      <c r="G82" s="105">
        <v>-28</v>
      </c>
    </row>
    <row r="83" spans="1:7" ht="15.75" x14ac:dyDescent="0.2">
      <c r="A83" s="92" t="s">
        <v>166</v>
      </c>
      <c r="B83" s="99">
        <v>55</v>
      </c>
      <c r="C83" s="99">
        <v>10</v>
      </c>
      <c r="D83" s="119">
        <v>-45</v>
      </c>
      <c r="E83" s="120">
        <v>29</v>
      </c>
      <c r="F83" s="99">
        <v>0</v>
      </c>
      <c r="G83" s="105">
        <v>-29</v>
      </c>
    </row>
    <row r="84" spans="1:7" ht="15.75" x14ac:dyDescent="0.2">
      <c r="A84" s="92" t="s">
        <v>200</v>
      </c>
      <c r="B84" s="99">
        <v>42</v>
      </c>
      <c r="C84" s="99">
        <v>8</v>
      </c>
      <c r="D84" s="119">
        <v>-34</v>
      </c>
      <c r="E84" s="120">
        <v>21</v>
      </c>
      <c r="F84" s="99">
        <v>0</v>
      </c>
      <c r="G84" s="105">
        <v>-21</v>
      </c>
    </row>
    <row r="85" spans="1:7" ht="15.75" x14ac:dyDescent="0.2">
      <c r="A85" s="92" t="s">
        <v>161</v>
      </c>
      <c r="B85" s="99">
        <v>38</v>
      </c>
      <c r="C85" s="99">
        <v>7</v>
      </c>
      <c r="D85" s="119">
        <v>-31</v>
      </c>
      <c r="E85" s="120">
        <v>14</v>
      </c>
      <c r="F85" s="99">
        <v>0</v>
      </c>
      <c r="G85" s="105">
        <v>-14</v>
      </c>
    </row>
    <row r="86" spans="1:7" ht="47.25" x14ac:dyDescent="0.2">
      <c r="A86" s="92" t="s">
        <v>360</v>
      </c>
      <c r="B86" s="99">
        <v>38</v>
      </c>
      <c r="C86" s="99">
        <v>6</v>
      </c>
      <c r="D86" s="119">
        <v>-32</v>
      </c>
      <c r="E86" s="120">
        <v>15</v>
      </c>
      <c r="F86" s="99">
        <v>0</v>
      </c>
      <c r="G86" s="105">
        <v>-15</v>
      </c>
    </row>
    <row r="87" spans="1:7" ht="15.75" x14ac:dyDescent="0.2">
      <c r="A87" s="92" t="s">
        <v>431</v>
      </c>
      <c r="B87" s="99">
        <v>23</v>
      </c>
      <c r="C87" s="99">
        <v>0</v>
      </c>
      <c r="D87" s="119">
        <v>-23</v>
      </c>
      <c r="E87" s="120">
        <v>15</v>
      </c>
      <c r="F87" s="99">
        <v>0</v>
      </c>
      <c r="G87" s="105">
        <v>-15</v>
      </c>
    </row>
    <row r="88" spans="1:7" ht="38.450000000000003" customHeight="1" x14ac:dyDescent="0.2">
      <c r="A88" s="393" t="s">
        <v>99</v>
      </c>
      <c r="B88" s="394"/>
      <c r="C88" s="394"/>
      <c r="D88" s="394"/>
      <c r="E88" s="394"/>
      <c r="F88" s="394"/>
      <c r="G88" s="395"/>
    </row>
    <row r="89" spans="1:7" ht="52.5" customHeight="1" x14ac:dyDescent="0.2">
      <c r="A89" s="92" t="s">
        <v>361</v>
      </c>
      <c r="B89" s="99">
        <v>755</v>
      </c>
      <c r="C89" s="99">
        <v>66</v>
      </c>
      <c r="D89" s="116">
        <v>-689</v>
      </c>
      <c r="E89" s="120">
        <v>399</v>
      </c>
      <c r="F89" s="99">
        <v>0</v>
      </c>
      <c r="G89" s="197">
        <v>-399</v>
      </c>
    </row>
    <row r="90" spans="1:7" ht="15.75" x14ac:dyDescent="0.2">
      <c r="A90" s="92" t="s">
        <v>204</v>
      </c>
      <c r="B90" s="99">
        <v>187</v>
      </c>
      <c r="C90" s="99">
        <v>1</v>
      </c>
      <c r="D90" s="119">
        <v>-186</v>
      </c>
      <c r="E90" s="120">
        <v>124</v>
      </c>
      <c r="F90" s="99">
        <v>0</v>
      </c>
      <c r="G90" s="105">
        <v>-124</v>
      </c>
    </row>
    <row r="91" spans="1:7" ht="31.5" x14ac:dyDescent="0.2">
      <c r="A91" s="92" t="s">
        <v>174</v>
      </c>
      <c r="B91" s="99">
        <v>117</v>
      </c>
      <c r="C91" s="99">
        <v>5</v>
      </c>
      <c r="D91" s="119">
        <v>-112</v>
      </c>
      <c r="E91" s="120">
        <v>84</v>
      </c>
      <c r="F91" s="99">
        <v>0</v>
      </c>
      <c r="G91" s="105">
        <v>-84</v>
      </c>
    </row>
    <row r="92" spans="1:7" ht="15.75" x14ac:dyDescent="0.2">
      <c r="A92" s="92" t="s">
        <v>203</v>
      </c>
      <c r="B92" s="99">
        <v>39</v>
      </c>
      <c r="C92" s="111">
        <v>0</v>
      </c>
      <c r="D92" s="119">
        <v>-39</v>
      </c>
      <c r="E92" s="120">
        <v>23</v>
      </c>
      <c r="F92" s="99">
        <v>0</v>
      </c>
      <c r="G92" s="105">
        <v>-23</v>
      </c>
    </row>
    <row r="93" spans="1:7" ht="15.75" x14ac:dyDescent="0.2">
      <c r="A93" s="92" t="s">
        <v>202</v>
      </c>
      <c r="B93" s="99">
        <v>27</v>
      </c>
      <c r="C93" s="99">
        <v>7</v>
      </c>
      <c r="D93" s="119">
        <v>-20</v>
      </c>
      <c r="E93" s="120">
        <v>17</v>
      </c>
      <c r="F93" s="99">
        <v>0</v>
      </c>
      <c r="G93" s="105">
        <v>-17</v>
      </c>
    </row>
    <row r="94" spans="1:7" ht="31.5" x14ac:dyDescent="0.2">
      <c r="A94" s="92" t="s">
        <v>387</v>
      </c>
      <c r="B94" s="99">
        <v>18</v>
      </c>
      <c r="C94" s="99">
        <v>0</v>
      </c>
      <c r="D94" s="119">
        <v>-18</v>
      </c>
      <c r="E94" s="120">
        <v>9</v>
      </c>
      <c r="F94" s="99">
        <v>0</v>
      </c>
      <c r="G94" s="105">
        <v>-9</v>
      </c>
    </row>
    <row r="95" spans="1:7" ht="15.75" x14ac:dyDescent="0.2">
      <c r="A95" s="92" t="s">
        <v>362</v>
      </c>
      <c r="B95" s="99">
        <v>14</v>
      </c>
      <c r="C95" s="99">
        <v>1</v>
      </c>
      <c r="D95" s="119">
        <v>-13</v>
      </c>
      <c r="E95" s="120">
        <v>9</v>
      </c>
      <c r="F95" s="99">
        <v>0</v>
      </c>
      <c r="G95" s="105">
        <v>-9</v>
      </c>
    </row>
    <row r="96" spans="1:7" ht="31.5" x14ac:dyDescent="0.2">
      <c r="A96" s="92" t="s">
        <v>363</v>
      </c>
      <c r="B96" s="99">
        <v>13</v>
      </c>
      <c r="C96" s="99">
        <v>5</v>
      </c>
      <c r="D96" s="119">
        <v>-8</v>
      </c>
      <c r="E96" s="120">
        <v>9</v>
      </c>
      <c r="F96" s="99">
        <v>0</v>
      </c>
      <c r="G96" s="105">
        <v>-9</v>
      </c>
    </row>
    <row r="97" spans="1:7" ht="15.75" x14ac:dyDescent="0.2">
      <c r="A97" s="92" t="s">
        <v>201</v>
      </c>
      <c r="B97" s="99">
        <v>13</v>
      </c>
      <c r="C97" s="111">
        <v>0</v>
      </c>
      <c r="D97" s="119">
        <v>-13</v>
      </c>
      <c r="E97" s="120">
        <v>8</v>
      </c>
      <c r="F97" s="99">
        <v>0</v>
      </c>
      <c r="G97" s="105">
        <v>-8</v>
      </c>
    </row>
    <row r="98" spans="1:7" ht="15.75" x14ac:dyDescent="0.2">
      <c r="A98" s="92" t="s">
        <v>206</v>
      </c>
      <c r="B98" s="99">
        <v>12</v>
      </c>
      <c r="C98" s="99">
        <v>6</v>
      </c>
      <c r="D98" s="119">
        <v>-6</v>
      </c>
      <c r="E98" s="120">
        <v>7</v>
      </c>
      <c r="F98" s="99">
        <v>0</v>
      </c>
      <c r="G98" s="105">
        <v>-7</v>
      </c>
    </row>
    <row r="99" spans="1:7" ht="15.75" x14ac:dyDescent="0.2">
      <c r="A99" s="92" t="s">
        <v>207</v>
      </c>
      <c r="B99" s="99">
        <v>12</v>
      </c>
      <c r="C99" s="99">
        <v>4</v>
      </c>
      <c r="D99" s="119">
        <v>-8</v>
      </c>
      <c r="E99" s="120">
        <v>8</v>
      </c>
      <c r="F99" s="99">
        <v>0</v>
      </c>
      <c r="G99" s="105">
        <v>-8</v>
      </c>
    </row>
    <row r="100" spans="1:7" ht="15.75" x14ac:dyDescent="0.2">
      <c r="A100" s="92" t="s">
        <v>386</v>
      </c>
      <c r="B100" s="99">
        <v>11</v>
      </c>
      <c r="C100" s="99">
        <v>0</v>
      </c>
      <c r="D100" s="119">
        <v>-11</v>
      </c>
      <c r="E100" s="120">
        <v>9</v>
      </c>
      <c r="F100" s="99">
        <v>0</v>
      </c>
      <c r="G100" s="105">
        <v>-9</v>
      </c>
    </row>
    <row r="101" spans="1:7" ht="15.75" x14ac:dyDescent="0.2">
      <c r="A101" s="92" t="s">
        <v>364</v>
      </c>
      <c r="B101" s="99">
        <v>10</v>
      </c>
      <c r="C101" s="99">
        <v>1</v>
      </c>
      <c r="D101" s="119">
        <v>-9</v>
      </c>
      <c r="E101" s="120">
        <v>5</v>
      </c>
      <c r="F101" s="99">
        <v>0</v>
      </c>
      <c r="G101" s="105">
        <v>-5</v>
      </c>
    </row>
    <row r="102" spans="1:7" ht="63" x14ac:dyDescent="0.2">
      <c r="A102" s="92" t="s">
        <v>365</v>
      </c>
      <c r="B102" s="99">
        <v>10</v>
      </c>
      <c r="C102" s="99">
        <v>3</v>
      </c>
      <c r="D102" s="119">
        <v>-7</v>
      </c>
      <c r="E102" s="120">
        <v>6</v>
      </c>
      <c r="F102" s="99">
        <v>0</v>
      </c>
      <c r="G102" s="105">
        <v>-6</v>
      </c>
    </row>
    <row r="103" spans="1:7" ht="15.75" x14ac:dyDescent="0.2">
      <c r="A103" s="92" t="s">
        <v>283</v>
      </c>
      <c r="B103" s="99">
        <v>9</v>
      </c>
      <c r="C103" s="99">
        <v>1</v>
      </c>
      <c r="D103" s="119">
        <v>-8</v>
      </c>
      <c r="E103" s="120">
        <v>4</v>
      </c>
      <c r="F103" s="99">
        <v>0</v>
      </c>
      <c r="G103" s="105">
        <v>-4</v>
      </c>
    </row>
    <row r="104" spans="1:7" ht="38.450000000000003" customHeight="1" x14ac:dyDescent="0.2">
      <c r="A104" s="393" t="s">
        <v>41</v>
      </c>
      <c r="B104" s="394"/>
      <c r="C104" s="394"/>
      <c r="D104" s="394"/>
      <c r="E104" s="394"/>
      <c r="F104" s="394"/>
      <c r="G104" s="395"/>
    </row>
    <row r="105" spans="1:7" ht="15.75" x14ac:dyDescent="0.2">
      <c r="A105" s="92" t="s">
        <v>147</v>
      </c>
      <c r="B105" s="99">
        <v>72</v>
      </c>
      <c r="C105" s="99">
        <v>32</v>
      </c>
      <c r="D105" s="116">
        <v>-40</v>
      </c>
      <c r="E105" s="120">
        <v>46</v>
      </c>
      <c r="F105" s="99">
        <v>0</v>
      </c>
      <c r="G105" s="197">
        <v>-46</v>
      </c>
    </row>
    <row r="106" spans="1:7" ht="15.75" x14ac:dyDescent="0.2">
      <c r="A106" s="92" t="s">
        <v>145</v>
      </c>
      <c r="B106" s="99">
        <v>70</v>
      </c>
      <c r="C106" s="99">
        <v>28</v>
      </c>
      <c r="D106" s="119">
        <v>-42</v>
      </c>
      <c r="E106" s="120">
        <v>20</v>
      </c>
      <c r="F106" s="99">
        <v>0</v>
      </c>
      <c r="G106" s="105">
        <v>-20</v>
      </c>
    </row>
    <row r="107" spans="1:7" ht="15.75" x14ac:dyDescent="0.2">
      <c r="A107" s="91" t="s">
        <v>366</v>
      </c>
      <c r="B107" s="99">
        <v>67</v>
      </c>
      <c r="C107" s="99">
        <v>17</v>
      </c>
      <c r="D107" s="119">
        <v>-50</v>
      </c>
      <c r="E107" s="120">
        <v>39</v>
      </c>
      <c r="F107" s="99">
        <v>0</v>
      </c>
      <c r="G107" s="105">
        <v>-39</v>
      </c>
    </row>
    <row r="108" spans="1:7" ht="15.75" x14ac:dyDescent="0.2">
      <c r="A108" s="92" t="s">
        <v>209</v>
      </c>
      <c r="B108" s="99">
        <v>52</v>
      </c>
      <c r="C108" s="99">
        <v>6</v>
      </c>
      <c r="D108" s="119">
        <v>-46</v>
      </c>
      <c r="E108" s="120">
        <v>35</v>
      </c>
      <c r="F108" s="99">
        <v>0</v>
      </c>
      <c r="G108" s="105">
        <v>-35</v>
      </c>
    </row>
    <row r="109" spans="1:7" ht="47.25" x14ac:dyDescent="0.2">
      <c r="A109" s="92" t="s">
        <v>211</v>
      </c>
      <c r="B109" s="99">
        <v>43</v>
      </c>
      <c r="C109" s="99">
        <v>6</v>
      </c>
      <c r="D109" s="119">
        <v>-37</v>
      </c>
      <c r="E109" s="120">
        <v>19</v>
      </c>
      <c r="F109" s="99">
        <v>0</v>
      </c>
      <c r="G109" s="105">
        <v>-19</v>
      </c>
    </row>
    <row r="110" spans="1:7" ht="47.25" x14ac:dyDescent="0.2">
      <c r="A110" s="92" t="s">
        <v>169</v>
      </c>
      <c r="B110" s="99">
        <v>40</v>
      </c>
      <c r="C110" s="99">
        <v>15</v>
      </c>
      <c r="D110" s="119">
        <v>-25</v>
      </c>
      <c r="E110" s="120">
        <v>23</v>
      </c>
      <c r="F110" s="99">
        <v>1</v>
      </c>
      <c r="G110" s="105">
        <v>-22</v>
      </c>
    </row>
    <row r="111" spans="1:7" ht="47.25" x14ac:dyDescent="0.2">
      <c r="A111" s="92" t="s">
        <v>153</v>
      </c>
      <c r="B111" s="99">
        <v>40</v>
      </c>
      <c r="C111" s="99">
        <v>37</v>
      </c>
      <c r="D111" s="119">
        <v>-3</v>
      </c>
      <c r="E111" s="120">
        <v>22</v>
      </c>
      <c r="F111" s="99">
        <v>0</v>
      </c>
      <c r="G111" s="105">
        <v>-22</v>
      </c>
    </row>
    <row r="112" spans="1:7" ht="31.5" x14ac:dyDescent="0.2">
      <c r="A112" s="92" t="s">
        <v>287</v>
      </c>
      <c r="B112" s="99">
        <v>35</v>
      </c>
      <c r="C112" s="99">
        <v>4</v>
      </c>
      <c r="D112" s="119">
        <v>-31</v>
      </c>
      <c r="E112" s="120">
        <v>17</v>
      </c>
      <c r="F112" s="99">
        <v>0</v>
      </c>
      <c r="G112" s="105">
        <v>-17</v>
      </c>
    </row>
    <row r="113" spans="1:7" ht="15.75" x14ac:dyDescent="0.2">
      <c r="A113" s="92" t="s">
        <v>280</v>
      </c>
      <c r="B113" s="99">
        <v>33</v>
      </c>
      <c r="C113" s="99">
        <v>2</v>
      </c>
      <c r="D113" s="119">
        <v>-31</v>
      </c>
      <c r="E113" s="120">
        <v>19</v>
      </c>
      <c r="F113" s="99">
        <v>0</v>
      </c>
      <c r="G113" s="105">
        <v>-19</v>
      </c>
    </row>
    <row r="114" spans="1:7" ht="15.75" x14ac:dyDescent="0.2">
      <c r="A114" s="92" t="s">
        <v>210</v>
      </c>
      <c r="B114" s="99">
        <v>31</v>
      </c>
      <c r="C114" s="99">
        <v>0</v>
      </c>
      <c r="D114" s="119">
        <v>-31</v>
      </c>
      <c r="E114" s="120">
        <v>18</v>
      </c>
      <c r="F114" s="99">
        <v>0</v>
      </c>
      <c r="G114" s="105">
        <v>-18</v>
      </c>
    </row>
    <row r="115" spans="1:7" ht="31.5" x14ac:dyDescent="0.2">
      <c r="A115" s="92" t="s">
        <v>367</v>
      </c>
      <c r="B115" s="99">
        <v>27</v>
      </c>
      <c r="C115" s="99">
        <v>15</v>
      </c>
      <c r="D115" s="119">
        <v>-12</v>
      </c>
      <c r="E115" s="120">
        <v>22</v>
      </c>
      <c r="F115" s="99">
        <v>0</v>
      </c>
      <c r="G115" s="105">
        <v>-22</v>
      </c>
    </row>
    <row r="116" spans="1:7" ht="47.25" x14ac:dyDescent="0.2">
      <c r="A116" s="92" t="s">
        <v>289</v>
      </c>
      <c r="B116" s="99">
        <v>27</v>
      </c>
      <c r="C116" s="99">
        <v>1</v>
      </c>
      <c r="D116" s="119">
        <v>-26</v>
      </c>
      <c r="E116" s="120">
        <v>12</v>
      </c>
      <c r="F116" s="99">
        <v>0</v>
      </c>
      <c r="G116" s="105">
        <v>-12</v>
      </c>
    </row>
    <row r="117" spans="1:7" ht="15.75" x14ac:dyDescent="0.2">
      <c r="A117" s="92" t="s">
        <v>285</v>
      </c>
      <c r="B117" s="99">
        <v>21</v>
      </c>
      <c r="C117" s="99">
        <v>3</v>
      </c>
      <c r="D117" s="119">
        <v>-18</v>
      </c>
      <c r="E117" s="120">
        <v>14</v>
      </c>
      <c r="F117" s="99">
        <v>0</v>
      </c>
      <c r="G117" s="105">
        <v>-14</v>
      </c>
    </row>
    <row r="118" spans="1:7" ht="15.75" x14ac:dyDescent="0.2">
      <c r="A118" s="92" t="s">
        <v>163</v>
      </c>
      <c r="B118" s="99">
        <v>20</v>
      </c>
      <c r="C118" s="99">
        <v>16</v>
      </c>
      <c r="D118" s="119">
        <v>-4</v>
      </c>
      <c r="E118" s="120">
        <v>7</v>
      </c>
      <c r="F118" s="99">
        <v>0</v>
      </c>
      <c r="G118" s="105">
        <v>-7</v>
      </c>
    </row>
    <row r="119" spans="1:7" ht="15" customHeight="1" x14ac:dyDescent="0.2">
      <c r="A119" s="92" t="s">
        <v>388</v>
      </c>
      <c r="B119" s="99">
        <v>14</v>
      </c>
      <c r="C119" s="99">
        <v>4</v>
      </c>
      <c r="D119" s="119">
        <v>-10</v>
      </c>
      <c r="E119" s="120">
        <v>5</v>
      </c>
      <c r="F119" s="99">
        <v>0</v>
      </c>
      <c r="G119" s="105">
        <v>-5</v>
      </c>
    </row>
    <row r="120" spans="1:7" ht="38.450000000000003" customHeight="1" x14ac:dyDescent="0.2">
      <c r="A120" s="393" t="s">
        <v>100</v>
      </c>
      <c r="B120" s="394"/>
      <c r="C120" s="394"/>
      <c r="D120" s="394"/>
      <c r="E120" s="394"/>
      <c r="F120" s="394"/>
      <c r="G120" s="395"/>
    </row>
    <row r="121" spans="1:7" ht="47.25" x14ac:dyDescent="0.2">
      <c r="A121" s="92" t="s">
        <v>370</v>
      </c>
      <c r="B121" s="99">
        <v>774</v>
      </c>
      <c r="C121" s="99">
        <v>68</v>
      </c>
      <c r="D121" s="116">
        <v>-706</v>
      </c>
      <c r="E121" s="120">
        <v>353</v>
      </c>
      <c r="F121" s="99">
        <v>0</v>
      </c>
      <c r="G121" s="197">
        <v>-353</v>
      </c>
    </row>
    <row r="122" spans="1:7" ht="15.75" x14ac:dyDescent="0.2">
      <c r="A122" s="92" t="s">
        <v>138</v>
      </c>
      <c r="B122" s="99">
        <v>585</v>
      </c>
      <c r="C122" s="99">
        <v>112</v>
      </c>
      <c r="D122" s="119">
        <v>-473</v>
      </c>
      <c r="E122" s="120">
        <v>306</v>
      </c>
      <c r="F122" s="99">
        <v>0</v>
      </c>
      <c r="G122" s="105">
        <v>-306</v>
      </c>
    </row>
    <row r="123" spans="1:7" ht="15.75" x14ac:dyDescent="0.2">
      <c r="A123" s="92" t="s">
        <v>143</v>
      </c>
      <c r="B123" s="99">
        <v>189</v>
      </c>
      <c r="C123" s="99">
        <v>20</v>
      </c>
      <c r="D123" s="119">
        <v>-169</v>
      </c>
      <c r="E123" s="120">
        <v>108</v>
      </c>
      <c r="F123" s="99">
        <v>0</v>
      </c>
      <c r="G123" s="105">
        <v>-108</v>
      </c>
    </row>
    <row r="124" spans="1:7" ht="31.5" x14ac:dyDescent="0.2">
      <c r="A124" s="92" t="s">
        <v>298</v>
      </c>
      <c r="B124" s="99">
        <v>174</v>
      </c>
      <c r="C124" s="99">
        <v>22</v>
      </c>
      <c r="D124" s="119">
        <v>-152</v>
      </c>
      <c r="E124" s="120">
        <v>70</v>
      </c>
      <c r="F124" s="99">
        <v>0</v>
      </c>
      <c r="G124" s="105">
        <v>-70</v>
      </c>
    </row>
    <row r="125" spans="1:7" ht="15.75" x14ac:dyDescent="0.2">
      <c r="A125" s="92" t="s">
        <v>212</v>
      </c>
      <c r="B125" s="99">
        <v>62</v>
      </c>
      <c r="C125" s="99">
        <v>5</v>
      </c>
      <c r="D125" s="119">
        <v>-57</v>
      </c>
      <c r="E125" s="120">
        <v>24</v>
      </c>
      <c r="F125" s="99">
        <v>0</v>
      </c>
      <c r="G125" s="105">
        <v>-24</v>
      </c>
    </row>
    <row r="126" spans="1:7" ht="15.75" x14ac:dyDescent="0.2">
      <c r="A126" s="92" t="s">
        <v>372</v>
      </c>
      <c r="B126" s="99">
        <v>55</v>
      </c>
      <c r="C126" s="99">
        <v>7</v>
      </c>
      <c r="D126" s="119">
        <v>-48</v>
      </c>
      <c r="E126" s="120">
        <v>38</v>
      </c>
      <c r="F126" s="99">
        <v>0</v>
      </c>
      <c r="G126" s="105">
        <v>-38</v>
      </c>
    </row>
    <row r="127" spans="1:7" ht="15.75" x14ac:dyDescent="0.2">
      <c r="A127" s="92" t="s">
        <v>270</v>
      </c>
      <c r="B127" s="99">
        <v>49</v>
      </c>
      <c r="C127" s="99">
        <v>9</v>
      </c>
      <c r="D127" s="119">
        <v>-40</v>
      </c>
      <c r="E127" s="120">
        <v>37</v>
      </c>
      <c r="F127" s="99">
        <v>0</v>
      </c>
      <c r="G127" s="105">
        <v>-37</v>
      </c>
    </row>
    <row r="128" spans="1:7" ht="31.5" x14ac:dyDescent="0.2">
      <c r="A128" s="92" t="s">
        <v>371</v>
      </c>
      <c r="B128" s="99">
        <v>49</v>
      </c>
      <c r="C128" s="99">
        <v>1</v>
      </c>
      <c r="D128" s="119">
        <v>-48</v>
      </c>
      <c r="E128" s="120">
        <v>24</v>
      </c>
      <c r="F128" s="99">
        <v>0</v>
      </c>
      <c r="G128" s="105">
        <v>-24</v>
      </c>
    </row>
    <row r="129" spans="1:7" ht="15.75" x14ac:dyDescent="0.2">
      <c r="A129" s="92" t="s">
        <v>215</v>
      </c>
      <c r="B129" s="99">
        <v>48</v>
      </c>
      <c r="C129" s="99">
        <v>7</v>
      </c>
      <c r="D129" s="119">
        <v>-41</v>
      </c>
      <c r="E129" s="120">
        <v>30</v>
      </c>
      <c r="F129" s="99">
        <v>0</v>
      </c>
      <c r="G129" s="105">
        <v>-30</v>
      </c>
    </row>
    <row r="130" spans="1:7" ht="15.75" x14ac:dyDescent="0.2">
      <c r="A130" s="92" t="s">
        <v>216</v>
      </c>
      <c r="B130" s="99">
        <v>29</v>
      </c>
      <c r="C130" s="99">
        <v>6</v>
      </c>
      <c r="D130" s="119">
        <v>-23</v>
      </c>
      <c r="E130" s="120">
        <v>19</v>
      </c>
      <c r="F130" s="99">
        <v>0</v>
      </c>
      <c r="G130" s="105">
        <v>-19</v>
      </c>
    </row>
    <row r="131" spans="1:7" ht="15.75" x14ac:dyDescent="0.2">
      <c r="A131" s="92" t="s">
        <v>213</v>
      </c>
      <c r="B131" s="99">
        <v>24</v>
      </c>
      <c r="C131" s="99">
        <v>1</v>
      </c>
      <c r="D131" s="119">
        <v>-23</v>
      </c>
      <c r="E131" s="120">
        <v>14</v>
      </c>
      <c r="F131" s="99">
        <v>0</v>
      </c>
      <c r="G131" s="105">
        <v>-14</v>
      </c>
    </row>
    <row r="132" spans="1:7" ht="15.75" x14ac:dyDescent="0.2">
      <c r="A132" s="92" t="s">
        <v>373</v>
      </c>
      <c r="B132" s="99">
        <v>21</v>
      </c>
      <c r="C132" s="99">
        <v>2</v>
      </c>
      <c r="D132" s="119">
        <v>-19</v>
      </c>
      <c r="E132" s="120">
        <v>11</v>
      </c>
      <c r="F132" s="99">
        <v>0</v>
      </c>
      <c r="G132" s="105">
        <v>-11</v>
      </c>
    </row>
    <row r="133" spans="1:7" ht="63" x14ac:dyDescent="0.2">
      <c r="A133" s="92" t="s">
        <v>484</v>
      </c>
      <c r="B133" s="99">
        <v>21</v>
      </c>
      <c r="C133" s="99">
        <v>0</v>
      </c>
      <c r="D133" s="119">
        <v>-21</v>
      </c>
      <c r="E133" s="120">
        <v>14</v>
      </c>
      <c r="F133" s="99">
        <v>0</v>
      </c>
      <c r="G133" s="105">
        <v>-14</v>
      </c>
    </row>
    <row r="134" spans="1:7" ht="15.75" x14ac:dyDescent="0.2">
      <c r="A134" s="92" t="s">
        <v>167</v>
      </c>
      <c r="B134" s="99">
        <v>20</v>
      </c>
      <c r="C134" s="99">
        <v>6</v>
      </c>
      <c r="D134" s="119">
        <v>-14</v>
      </c>
      <c r="E134" s="120">
        <v>8</v>
      </c>
      <c r="F134" s="99">
        <v>0</v>
      </c>
      <c r="G134" s="105">
        <v>-8</v>
      </c>
    </row>
    <row r="135" spans="1:7" ht="15.75" x14ac:dyDescent="0.2">
      <c r="A135" s="92" t="s">
        <v>513</v>
      </c>
      <c r="B135" s="99">
        <v>19</v>
      </c>
      <c r="C135" s="99">
        <v>4</v>
      </c>
      <c r="D135" s="119">
        <v>-15</v>
      </c>
      <c r="E135" s="120">
        <v>11</v>
      </c>
      <c r="F135" s="99">
        <v>0</v>
      </c>
      <c r="G135" s="105">
        <v>-11</v>
      </c>
    </row>
    <row r="136" spans="1:7" ht="38.450000000000003" customHeight="1" x14ac:dyDescent="0.2">
      <c r="A136" s="393" t="s">
        <v>101</v>
      </c>
      <c r="B136" s="394"/>
      <c r="C136" s="394"/>
      <c r="D136" s="394"/>
      <c r="E136" s="394"/>
      <c r="F136" s="394"/>
      <c r="G136" s="395"/>
    </row>
    <row r="137" spans="1:7" ht="15.75" x14ac:dyDescent="0.2">
      <c r="A137" s="92" t="s">
        <v>139</v>
      </c>
      <c r="B137" s="99">
        <v>739</v>
      </c>
      <c r="C137" s="99">
        <v>26</v>
      </c>
      <c r="D137" s="116">
        <v>-713</v>
      </c>
      <c r="E137" s="120">
        <v>445</v>
      </c>
      <c r="F137" s="99">
        <v>0</v>
      </c>
      <c r="G137" s="197">
        <v>-445</v>
      </c>
    </row>
    <row r="138" spans="1:7" ht="31.5" x14ac:dyDescent="0.2">
      <c r="A138" s="92" t="s">
        <v>144</v>
      </c>
      <c r="B138" s="99">
        <v>283</v>
      </c>
      <c r="C138" s="99">
        <v>29</v>
      </c>
      <c r="D138" s="119">
        <v>-254</v>
      </c>
      <c r="E138" s="120">
        <v>159</v>
      </c>
      <c r="F138" s="99">
        <v>0</v>
      </c>
      <c r="G138" s="105">
        <v>-159</v>
      </c>
    </row>
    <row r="139" spans="1:7" ht="15.75" x14ac:dyDescent="0.2">
      <c r="A139" s="92" t="s">
        <v>152</v>
      </c>
      <c r="B139" s="99">
        <v>245</v>
      </c>
      <c r="C139" s="99">
        <v>15</v>
      </c>
      <c r="D139" s="119">
        <v>-230</v>
      </c>
      <c r="E139" s="120">
        <v>141</v>
      </c>
      <c r="F139" s="99">
        <v>0</v>
      </c>
      <c r="G139" s="105">
        <v>-141</v>
      </c>
    </row>
    <row r="140" spans="1:7" ht="15.75" x14ac:dyDescent="0.2">
      <c r="A140" s="92" t="s">
        <v>159</v>
      </c>
      <c r="B140" s="99">
        <v>106</v>
      </c>
      <c r="C140" s="99">
        <v>12</v>
      </c>
      <c r="D140" s="119">
        <v>-94</v>
      </c>
      <c r="E140" s="120">
        <v>60</v>
      </c>
      <c r="F140" s="99">
        <v>0</v>
      </c>
      <c r="G140" s="105">
        <v>-60</v>
      </c>
    </row>
    <row r="141" spans="1:7" ht="15.75" x14ac:dyDescent="0.2">
      <c r="A141" s="91" t="s">
        <v>156</v>
      </c>
      <c r="B141" s="99">
        <v>97</v>
      </c>
      <c r="C141" s="99">
        <v>13</v>
      </c>
      <c r="D141" s="119">
        <v>-84</v>
      </c>
      <c r="E141" s="120">
        <v>53</v>
      </c>
      <c r="F141" s="99">
        <v>0</v>
      </c>
      <c r="G141" s="105">
        <v>-53</v>
      </c>
    </row>
    <row r="142" spans="1:7" ht="15.75" x14ac:dyDescent="0.2">
      <c r="A142" s="92" t="s">
        <v>155</v>
      </c>
      <c r="B142" s="99">
        <v>88</v>
      </c>
      <c r="C142" s="99">
        <v>16</v>
      </c>
      <c r="D142" s="119">
        <v>-72</v>
      </c>
      <c r="E142" s="120">
        <v>54</v>
      </c>
      <c r="F142" s="99">
        <v>1</v>
      </c>
      <c r="G142" s="105">
        <v>-53</v>
      </c>
    </row>
    <row r="143" spans="1:7" ht="15.75" x14ac:dyDescent="0.2">
      <c r="A143" s="92" t="s">
        <v>148</v>
      </c>
      <c r="B143" s="99">
        <v>70</v>
      </c>
      <c r="C143" s="99">
        <v>24</v>
      </c>
      <c r="D143" s="119">
        <v>-46</v>
      </c>
      <c r="E143" s="120">
        <v>47</v>
      </c>
      <c r="F143" s="99">
        <v>0</v>
      </c>
      <c r="G143" s="105">
        <v>-47</v>
      </c>
    </row>
    <row r="144" spans="1:7" ht="15.75" x14ac:dyDescent="0.2">
      <c r="A144" s="92" t="s">
        <v>164</v>
      </c>
      <c r="B144" s="99">
        <v>68</v>
      </c>
      <c r="C144" s="99">
        <v>3</v>
      </c>
      <c r="D144" s="119">
        <v>-65</v>
      </c>
      <c r="E144" s="120">
        <v>40</v>
      </c>
      <c r="F144" s="99">
        <v>0</v>
      </c>
      <c r="G144" s="105">
        <v>-40</v>
      </c>
    </row>
    <row r="145" spans="1:7" ht="15.75" x14ac:dyDescent="0.2">
      <c r="A145" s="92" t="s">
        <v>151</v>
      </c>
      <c r="B145" s="99">
        <v>58</v>
      </c>
      <c r="C145" s="99">
        <v>26</v>
      </c>
      <c r="D145" s="119">
        <v>-32</v>
      </c>
      <c r="E145" s="120">
        <v>34</v>
      </c>
      <c r="F145" s="99">
        <v>0</v>
      </c>
      <c r="G145" s="105">
        <v>-34</v>
      </c>
    </row>
    <row r="146" spans="1:7" ht="15.75" x14ac:dyDescent="0.2">
      <c r="A146" s="92" t="s">
        <v>162</v>
      </c>
      <c r="B146" s="99">
        <v>52</v>
      </c>
      <c r="C146" s="99">
        <v>7</v>
      </c>
      <c r="D146" s="119">
        <v>-45</v>
      </c>
      <c r="E146" s="120">
        <v>30</v>
      </c>
      <c r="F146" s="99">
        <v>0</v>
      </c>
      <c r="G146" s="105">
        <v>-30</v>
      </c>
    </row>
    <row r="147" spans="1:7" ht="15.75" x14ac:dyDescent="0.2">
      <c r="A147" s="92" t="s">
        <v>281</v>
      </c>
      <c r="B147" s="99">
        <v>28</v>
      </c>
      <c r="C147" s="99">
        <v>3</v>
      </c>
      <c r="D147" s="119">
        <v>-25</v>
      </c>
      <c r="E147" s="120">
        <v>18</v>
      </c>
      <c r="F147" s="99">
        <v>0</v>
      </c>
      <c r="G147" s="105">
        <v>-18</v>
      </c>
    </row>
    <row r="148" spans="1:7" ht="15.75" x14ac:dyDescent="0.2">
      <c r="A148" s="92" t="s">
        <v>218</v>
      </c>
      <c r="B148" s="99">
        <v>27</v>
      </c>
      <c r="C148" s="99">
        <v>2</v>
      </c>
      <c r="D148" s="119">
        <v>-25</v>
      </c>
      <c r="E148" s="120">
        <v>16</v>
      </c>
      <c r="F148" s="99">
        <v>0</v>
      </c>
      <c r="G148" s="105">
        <v>-16</v>
      </c>
    </row>
    <row r="149" spans="1:7" ht="31.5" x14ac:dyDescent="0.2">
      <c r="A149" s="92" t="s">
        <v>217</v>
      </c>
      <c r="B149" s="99">
        <v>25</v>
      </c>
      <c r="C149" s="99">
        <v>7</v>
      </c>
      <c r="D149" s="119">
        <v>-18</v>
      </c>
      <c r="E149" s="120">
        <v>14</v>
      </c>
      <c r="F149" s="99">
        <v>0</v>
      </c>
      <c r="G149" s="105">
        <v>-14</v>
      </c>
    </row>
    <row r="150" spans="1:7" ht="15.75" x14ac:dyDescent="0.2">
      <c r="A150" s="92" t="s">
        <v>272</v>
      </c>
      <c r="B150" s="99">
        <v>23</v>
      </c>
      <c r="C150" s="99">
        <v>1</v>
      </c>
      <c r="D150" s="119">
        <v>-22</v>
      </c>
      <c r="E150" s="120">
        <v>15</v>
      </c>
      <c r="F150" s="99">
        <v>0</v>
      </c>
      <c r="G150" s="105">
        <v>-15</v>
      </c>
    </row>
    <row r="151" spans="1:7" ht="15.75" x14ac:dyDescent="0.2">
      <c r="A151" s="92" t="s">
        <v>219</v>
      </c>
      <c r="B151" s="99">
        <v>20</v>
      </c>
      <c r="C151" s="99">
        <v>2</v>
      </c>
      <c r="D151" s="119">
        <v>-18</v>
      </c>
      <c r="E151" s="120">
        <v>12</v>
      </c>
      <c r="F151" s="99">
        <v>0</v>
      </c>
      <c r="G151" s="105">
        <v>-12</v>
      </c>
    </row>
    <row r="152" spans="1:7" ht="15.75" x14ac:dyDescent="0.25">
      <c r="A152" s="79"/>
      <c r="B152" s="95"/>
      <c r="C152" s="95"/>
      <c r="D152" s="96"/>
      <c r="E152" s="95"/>
      <c r="F152" s="95"/>
      <c r="G152" s="96"/>
    </row>
  </sheetData>
  <mergeCells count="20">
    <mergeCell ref="A136:G136"/>
    <mergeCell ref="A56:G56"/>
    <mergeCell ref="A72:G72"/>
    <mergeCell ref="A88:G88"/>
    <mergeCell ref="A104:G104"/>
    <mergeCell ref="A120:G120"/>
    <mergeCell ref="A8:G8"/>
    <mergeCell ref="A24:G24"/>
    <mergeCell ref="A40:G40"/>
    <mergeCell ref="F5:F6"/>
    <mergeCell ref="C5:C6"/>
    <mergeCell ref="D5:D6"/>
    <mergeCell ref="G5:G6"/>
    <mergeCell ref="A1:G1"/>
    <mergeCell ref="A2:G2"/>
    <mergeCell ref="A4:A6"/>
    <mergeCell ref="B4:D4"/>
    <mergeCell ref="E4:G4"/>
    <mergeCell ref="B5:B6"/>
    <mergeCell ref="E5:E6"/>
  </mergeCells>
  <phoneticPr fontId="64" type="noConversion"/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N29"/>
  <sheetViews>
    <sheetView topLeftCell="B1" zoomScale="80" zoomScaleNormal="80" zoomScaleSheetLayoutView="80" workbookViewId="0">
      <selection activeCell="D27" sqref="D27:D28"/>
    </sheetView>
  </sheetViews>
  <sheetFormatPr defaultColWidth="9.140625" defaultRowHeight="18.75" x14ac:dyDescent="0.3"/>
  <cols>
    <col min="1" max="1" width="1.28515625" style="32" hidden="1" customWidth="1"/>
    <col min="2" max="2" width="87.28515625" style="32" customWidth="1"/>
    <col min="3" max="3" width="14.140625" style="32" customWidth="1"/>
    <col min="4" max="4" width="13.5703125" style="32" customWidth="1"/>
    <col min="5" max="6" width="11.7109375" style="32" customWidth="1"/>
    <col min="7" max="16384" width="9.140625" style="32"/>
  </cols>
  <sheetData>
    <row r="1" spans="1:14" s="19" customFormat="1" ht="20.25" x14ac:dyDescent="0.25">
      <c r="A1" s="346" t="s">
        <v>11</v>
      </c>
      <c r="B1" s="346"/>
      <c r="C1" s="346"/>
      <c r="D1" s="346"/>
      <c r="E1" s="346"/>
      <c r="F1" s="346"/>
    </row>
    <row r="2" spans="1:14" s="19" customFormat="1" ht="20.25" x14ac:dyDescent="0.25">
      <c r="A2" s="20"/>
      <c r="B2" s="345" t="s">
        <v>12</v>
      </c>
      <c r="C2" s="346"/>
      <c r="D2" s="346"/>
      <c r="E2" s="346"/>
      <c r="F2" s="346"/>
    </row>
    <row r="3" spans="1:14" s="1" customFormat="1" ht="15.6" customHeight="1" x14ac:dyDescent="0.25">
      <c r="A3" s="2"/>
      <c r="B3" s="347" t="s">
        <v>7</v>
      </c>
      <c r="C3" s="352"/>
      <c r="D3" s="352"/>
      <c r="E3" s="352"/>
      <c r="F3" s="352"/>
    </row>
    <row r="4" spans="1:14" s="1" customFormat="1" ht="15.6" customHeight="1" x14ac:dyDescent="0.25">
      <c r="A4" s="2"/>
      <c r="B4" s="347" t="s">
        <v>8</v>
      </c>
      <c r="C4" s="352"/>
      <c r="D4" s="352"/>
      <c r="E4" s="352"/>
      <c r="F4" s="352"/>
    </row>
    <row r="5" spans="1:14" s="23" customFormat="1" x14ac:dyDescent="0.25">
      <c r="A5" s="21"/>
      <c r="B5" s="21"/>
      <c r="C5" s="21"/>
      <c r="D5" s="21"/>
      <c r="E5" s="21"/>
      <c r="F5" s="22" t="s">
        <v>102</v>
      </c>
    </row>
    <row r="6" spans="1:14" s="5" customFormat="1" ht="24.75" customHeight="1" x14ac:dyDescent="0.25">
      <c r="A6" s="4"/>
      <c r="B6" s="348"/>
      <c r="C6" s="349" t="s">
        <v>544</v>
      </c>
      <c r="D6" s="349" t="s">
        <v>545</v>
      </c>
      <c r="E6" s="351" t="s">
        <v>10</v>
      </c>
      <c r="F6" s="351"/>
    </row>
    <row r="7" spans="1:14" s="5" customFormat="1" ht="46.5" customHeight="1" x14ac:dyDescent="0.25">
      <c r="A7" s="4"/>
      <c r="B7" s="348"/>
      <c r="C7" s="350"/>
      <c r="D7" s="350"/>
      <c r="E7" s="110" t="s">
        <v>0</v>
      </c>
      <c r="F7" s="110" t="s">
        <v>2</v>
      </c>
    </row>
    <row r="8" spans="1:14" s="24" customFormat="1" ht="22.15" customHeight="1" x14ac:dyDescent="0.25">
      <c r="B8" s="25" t="s">
        <v>307</v>
      </c>
      <c r="C8" s="26">
        <f>SUM(C9:C28)</f>
        <v>6757</v>
      </c>
      <c r="D8" s="26">
        <f>SUM(D9:D28)</f>
        <v>1321</v>
      </c>
      <c r="E8" s="27">
        <f t="shared" ref="E8" si="0">IF(C8=0,"",ROUND(D8/C8*100,1))</f>
        <v>19.600000000000001</v>
      </c>
      <c r="F8" s="26">
        <f>D8-C8</f>
        <v>-5436</v>
      </c>
      <c r="H8" s="10"/>
      <c r="I8" s="10"/>
      <c r="J8" s="28"/>
      <c r="L8" s="29"/>
      <c r="N8" s="29"/>
    </row>
    <row r="9" spans="1:14" s="24" customFormat="1" ht="39" customHeight="1" x14ac:dyDescent="0.25">
      <c r="B9" s="30" t="s">
        <v>13</v>
      </c>
      <c r="C9" s="26"/>
      <c r="D9" s="26"/>
      <c r="E9" s="27"/>
      <c r="F9" s="26"/>
      <c r="H9" s="10"/>
      <c r="I9" s="10"/>
      <c r="J9" s="28"/>
      <c r="L9" s="29"/>
      <c r="N9" s="29"/>
    </row>
    <row r="10" spans="1:14" s="12" customFormat="1" x14ac:dyDescent="0.25">
      <c r="B10" s="31" t="s">
        <v>14</v>
      </c>
      <c r="C10" s="14">
        <v>376</v>
      </c>
      <c r="D10" s="342">
        <v>0</v>
      </c>
      <c r="E10" s="15">
        <f t="shared" ref="E10:E28" si="1">IF(C10=0,"",ROUND(D10/C10*100,1))</f>
        <v>0</v>
      </c>
      <c r="F10" s="14">
        <f t="shared" ref="F10:F28" si="2">D10-C10</f>
        <v>-376</v>
      </c>
      <c r="H10" s="10"/>
      <c r="I10" s="10"/>
      <c r="J10" s="28"/>
      <c r="K10" s="17"/>
      <c r="L10" s="29"/>
      <c r="N10" s="29"/>
    </row>
    <row r="11" spans="1:14" s="12" customFormat="1" x14ac:dyDescent="0.25">
      <c r="B11" s="31" t="s">
        <v>15</v>
      </c>
      <c r="C11" s="14">
        <v>0</v>
      </c>
      <c r="D11" s="342">
        <v>0</v>
      </c>
      <c r="E11" s="15" t="str">
        <f t="shared" si="1"/>
        <v/>
      </c>
      <c r="F11" s="14">
        <f t="shared" si="2"/>
        <v>0</v>
      </c>
      <c r="H11" s="10"/>
      <c r="I11" s="10"/>
      <c r="J11" s="28"/>
      <c r="K11" s="17"/>
      <c r="L11" s="29"/>
      <c r="N11" s="29"/>
    </row>
    <row r="12" spans="1:14" s="12" customFormat="1" x14ac:dyDescent="0.25">
      <c r="B12" s="31" t="s">
        <v>16</v>
      </c>
      <c r="C12" s="14">
        <v>184</v>
      </c>
      <c r="D12" s="342">
        <v>0</v>
      </c>
      <c r="E12" s="15">
        <f t="shared" si="1"/>
        <v>0</v>
      </c>
      <c r="F12" s="14">
        <f t="shared" si="2"/>
        <v>-184</v>
      </c>
      <c r="H12" s="10"/>
      <c r="I12" s="10"/>
      <c r="J12" s="28"/>
      <c r="K12" s="17"/>
      <c r="L12" s="29"/>
      <c r="N12" s="29"/>
    </row>
    <row r="13" spans="1:14" s="12" customFormat="1" x14ac:dyDescent="0.25">
      <c r="B13" s="31" t="s">
        <v>17</v>
      </c>
      <c r="C13" s="14">
        <v>47</v>
      </c>
      <c r="D13" s="342">
        <v>0</v>
      </c>
      <c r="E13" s="15">
        <f t="shared" si="1"/>
        <v>0</v>
      </c>
      <c r="F13" s="14">
        <f t="shared" si="2"/>
        <v>-47</v>
      </c>
      <c r="H13" s="10"/>
      <c r="I13" s="10"/>
      <c r="J13" s="28"/>
      <c r="K13" s="17"/>
      <c r="L13" s="29"/>
      <c r="N13" s="29"/>
    </row>
    <row r="14" spans="1:14" s="12" customFormat="1" x14ac:dyDescent="0.25">
      <c r="B14" s="31" t="s">
        <v>18</v>
      </c>
      <c r="C14" s="14">
        <v>95</v>
      </c>
      <c r="D14" s="342">
        <v>29</v>
      </c>
      <c r="E14" s="15">
        <f t="shared" si="1"/>
        <v>30.5</v>
      </c>
      <c r="F14" s="14">
        <f t="shared" si="2"/>
        <v>-66</v>
      </c>
      <c r="H14" s="10"/>
      <c r="I14" s="10"/>
      <c r="J14" s="28"/>
      <c r="K14" s="17"/>
      <c r="L14" s="29"/>
      <c r="N14" s="29"/>
    </row>
    <row r="15" spans="1:14" s="12" customFormat="1" x14ac:dyDescent="0.25">
      <c r="B15" s="31" t="s">
        <v>19</v>
      </c>
      <c r="C15" s="14">
        <v>0</v>
      </c>
      <c r="D15" s="342">
        <v>0</v>
      </c>
      <c r="E15" s="15" t="str">
        <f t="shared" si="1"/>
        <v/>
      </c>
      <c r="F15" s="14">
        <f t="shared" si="2"/>
        <v>0</v>
      </c>
      <c r="H15" s="10"/>
      <c r="I15" s="10"/>
      <c r="J15" s="28"/>
      <c r="K15" s="17"/>
      <c r="L15" s="29"/>
      <c r="N15" s="29"/>
    </row>
    <row r="16" spans="1:14" s="12" customFormat="1" ht="37.5" x14ac:dyDescent="0.25">
      <c r="B16" s="31" t="s">
        <v>20</v>
      </c>
      <c r="C16" s="14">
        <v>0</v>
      </c>
      <c r="D16" s="342">
        <v>0</v>
      </c>
      <c r="E16" s="15" t="str">
        <f t="shared" si="1"/>
        <v/>
      </c>
      <c r="F16" s="14">
        <f t="shared" si="2"/>
        <v>0</v>
      </c>
      <c r="H16" s="10"/>
      <c r="I16" s="10"/>
      <c r="J16" s="28"/>
      <c r="K16" s="17"/>
      <c r="L16" s="29"/>
      <c r="N16" s="29"/>
    </row>
    <row r="17" spans="2:14" s="12" customFormat="1" x14ac:dyDescent="0.25">
      <c r="B17" s="31" t="s">
        <v>21</v>
      </c>
      <c r="C17" s="14">
        <v>360</v>
      </c>
      <c r="D17" s="342">
        <v>56</v>
      </c>
      <c r="E17" s="15">
        <f t="shared" si="1"/>
        <v>15.6</v>
      </c>
      <c r="F17" s="14">
        <f t="shared" si="2"/>
        <v>-304</v>
      </c>
      <c r="H17" s="10"/>
      <c r="I17" s="10"/>
      <c r="J17" s="28"/>
      <c r="K17" s="17"/>
      <c r="L17" s="29"/>
      <c r="N17" s="29"/>
    </row>
    <row r="18" spans="2:14" s="12" customFormat="1" x14ac:dyDescent="0.25">
      <c r="B18" s="31" t="s">
        <v>22</v>
      </c>
      <c r="C18" s="14">
        <v>7</v>
      </c>
      <c r="D18" s="342">
        <v>0</v>
      </c>
      <c r="E18" s="15">
        <f t="shared" si="1"/>
        <v>0</v>
      </c>
      <c r="F18" s="14">
        <f t="shared" si="2"/>
        <v>-7</v>
      </c>
      <c r="H18" s="10"/>
      <c r="I18" s="10"/>
      <c r="J18" s="28"/>
      <c r="K18" s="17"/>
      <c r="L18" s="29"/>
      <c r="N18" s="29"/>
    </row>
    <row r="19" spans="2:14" s="12" customFormat="1" x14ac:dyDescent="0.25">
      <c r="B19" s="31" t="s">
        <v>23</v>
      </c>
      <c r="C19" s="14">
        <v>2</v>
      </c>
      <c r="D19" s="342">
        <v>0</v>
      </c>
      <c r="E19" s="15">
        <f t="shared" si="1"/>
        <v>0</v>
      </c>
      <c r="F19" s="14">
        <f t="shared" si="2"/>
        <v>-2</v>
      </c>
      <c r="H19" s="10"/>
      <c r="I19" s="10"/>
      <c r="J19" s="28"/>
      <c r="K19" s="17"/>
      <c r="L19" s="29"/>
      <c r="N19" s="29"/>
    </row>
    <row r="20" spans="2:14" s="12" customFormat="1" x14ac:dyDescent="0.25">
      <c r="B20" s="31" t="s">
        <v>24</v>
      </c>
      <c r="C20" s="14">
        <v>0</v>
      </c>
      <c r="D20" s="343">
        <v>0</v>
      </c>
      <c r="E20" s="15" t="str">
        <f t="shared" si="1"/>
        <v/>
      </c>
      <c r="F20" s="14">
        <f t="shared" si="2"/>
        <v>0</v>
      </c>
      <c r="H20" s="10"/>
      <c r="I20" s="10"/>
      <c r="J20" s="28"/>
      <c r="K20" s="17"/>
      <c r="L20" s="29"/>
      <c r="N20" s="29"/>
    </row>
    <row r="21" spans="2:14" s="12" customFormat="1" x14ac:dyDescent="0.25">
      <c r="B21" s="31" t="s">
        <v>25</v>
      </c>
      <c r="C21" s="14">
        <v>0</v>
      </c>
      <c r="D21" s="342">
        <v>0</v>
      </c>
      <c r="E21" s="15" t="str">
        <f t="shared" si="1"/>
        <v/>
      </c>
      <c r="F21" s="14">
        <f t="shared" si="2"/>
        <v>0</v>
      </c>
      <c r="H21" s="10"/>
      <c r="I21" s="10"/>
      <c r="J21" s="28"/>
      <c r="K21" s="17"/>
      <c r="L21" s="29"/>
      <c r="N21" s="29"/>
    </row>
    <row r="22" spans="2:14" s="12" customFormat="1" x14ac:dyDescent="0.25">
      <c r="B22" s="31" t="s">
        <v>26</v>
      </c>
      <c r="C22" s="14">
        <v>115</v>
      </c>
      <c r="D22" s="342">
        <v>147</v>
      </c>
      <c r="E22" s="15">
        <f t="shared" si="1"/>
        <v>127.8</v>
      </c>
      <c r="F22" s="14">
        <f t="shared" si="2"/>
        <v>32</v>
      </c>
      <c r="H22" s="10"/>
      <c r="I22" s="10"/>
      <c r="J22" s="28"/>
      <c r="K22" s="17"/>
      <c r="L22" s="29"/>
      <c r="N22" s="29"/>
    </row>
    <row r="23" spans="2:14" s="12" customFormat="1" x14ac:dyDescent="0.25">
      <c r="B23" s="31" t="s">
        <v>27</v>
      </c>
      <c r="C23" s="14">
        <v>3</v>
      </c>
      <c r="D23" s="342">
        <v>0</v>
      </c>
      <c r="E23" s="15">
        <f t="shared" si="1"/>
        <v>0</v>
      </c>
      <c r="F23" s="14">
        <f t="shared" si="2"/>
        <v>-3</v>
      </c>
      <c r="H23" s="10"/>
      <c r="I23" s="10"/>
      <c r="J23" s="28"/>
      <c r="K23" s="17"/>
      <c r="L23" s="29"/>
      <c r="N23" s="29"/>
    </row>
    <row r="24" spans="2:14" s="12" customFormat="1" x14ac:dyDescent="0.25">
      <c r="B24" s="31" t="s">
        <v>28</v>
      </c>
      <c r="C24" s="14">
        <v>2391</v>
      </c>
      <c r="D24" s="342">
        <v>892</v>
      </c>
      <c r="E24" s="15">
        <f t="shared" si="1"/>
        <v>37.299999999999997</v>
      </c>
      <c r="F24" s="14">
        <f t="shared" si="2"/>
        <v>-1499</v>
      </c>
      <c r="H24" s="10"/>
      <c r="I24" s="10"/>
      <c r="J24" s="28"/>
      <c r="K24" s="17"/>
      <c r="L24" s="29"/>
      <c r="N24" s="29"/>
    </row>
    <row r="25" spans="2:14" s="12" customFormat="1" x14ac:dyDescent="0.25">
      <c r="B25" s="31" t="s">
        <v>29</v>
      </c>
      <c r="C25" s="14">
        <v>1136</v>
      </c>
      <c r="D25" s="342">
        <v>36</v>
      </c>
      <c r="E25" s="15">
        <f t="shared" si="1"/>
        <v>3.2</v>
      </c>
      <c r="F25" s="14">
        <f t="shared" si="2"/>
        <v>-1100</v>
      </c>
      <c r="H25" s="10"/>
      <c r="I25" s="10"/>
      <c r="J25" s="28"/>
      <c r="K25" s="17"/>
      <c r="L25" s="29"/>
      <c r="N25" s="29"/>
    </row>
    <row r="26" spans="2:14" s="12" customFormat="1" x14ac:dyDescent="0.25">
      <c r="B26" s="31" t="s">
        <v>30</v>
      </c>
      <c r="C26" s="14">
        <v>1801</v>
      </c>
      <c r="D26" s="342">
        <v>161</v>
      </c>
      <c r="E26" s="15">
        <f t="shared" si="1"/>
        <v>8.9</v>
      </c>
      <c r="F26" s="14">
        <f t="shared" si="2"/>
        <v>-1640</v>
      </c>
      <c r="H26" s="10"/>
      <c r="I26" s="10"/>
      <c r="J26" s="28"/>
      <c r="K26" s="17"/>
      <c r="L26" s="29"/>
      <c r="N26" s="29"/>
    </row>
    <row r="27" spans="2:14" s="12" customFormat="1" x14ac:dyDescent="0.25">
      <c r="B27" s="31" t="s">
        <v>31</v>
      </c>
      <c r="C27" s="14">
        <v>240</v>
      </c>
      <c r="D27" s="14">
        <v>0</v>
      </c>
      <c r="E27" s="15">
        <f t="shared" si="1"/>
        <v>0</v>
      </c>
      <c r="F27" s="14">
        <f t="shared" si="2"/>
        <v>-240</v>
      </c>
      <c r="H27" s="10"/>
      <c r="I27" s="10"/>
      <c r="J27" s="28"/>
      <c r="K27" s="17"/>
      <c r="L27" s="29"/>
      <c r="N27" s="29"/>
    </row>
    <row r="28" spans="2:14" s="12" customFormat="1" x14ac:dyDescent="0.25">
      <c r="B28" s="31" t="s">
        <v>32</v>
      </c>
      <c r="C28" s="14">
        <v>0</v>
      </c>
      <c r="D28" s="14">
        <v>0</v>
      </c>
      <c r="E28" s="15" t="str">
        <f t="shared" si="1"/>
        <v/>
      </c>
      <c r="F28" s="14">
        <f t="shared" si="2"/>
        <v>0</v>
      </c>
      <c r="H28" s="10"/>
      <c r="I28" s="10"/>
      <c r="J28" s="28"/>
      <c r="K28" s="17"/>
      <c r="L28" s="29"/>
      <c r="N28" s="29"/>
    </row>
    <row r="29" spans="2:14" x14ac:dyDescent="0.3">
      <c r="H29" s="10"/>
      <c r="I29" s="10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honeticPr fontId="64" type="noConversion"/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54"/>
  <sheetViews>
    <sheetView view="pageBreakPreview" zoomScale="90" zoomScaleSheetLayoutView="90" workbookViewId="0">
      <selection activeCell="H6" sqref="H6"/>
    </sheetView>
  </sheetViews>
  <sheetFormatPr defaultColWidth="9.140625" defaultRowHeight="15.75" x14ac:dyDescent="0.25"/>
  <cols>
    <col min="1" max="1" width="3.140625" style="78" customWidth="1"/>
    <col min="2" max="2" width="59.28515625" style="83" customWidth="1"/>
    <col min="3" max="3" width="18" style="79" customWidth="1"/>
    <col min="4" max="4" width="17" style="79" customWidth="1"/>
    <col min="5" max="16384" width="9.140625" style="79"/>
  </cols>
  <sheetData>
    <row r="1" spans="1:6" ht="31.9" customHeight="1" x14ac:dyDescent="0.25">
      <c r="B1" s="359" t="s">
        <v>301</v>
      </c>
      <c r="C1" s="359"/>
      <c r="D1" s="359"/>
    </row>
    <row r="2" spans="1:6" ht="20.25" customHeight="1" x14ac:dyDescent="0.25">
      <c r="B2" s="359" t="s">
        <v>89</v>
      </c>
      <c r="C2" s="359"/>
      <c r="D2" s="359"/>
    </row>
    <row r="3" spans="1:6" ht="7.5" customHeight="1" x14ac:dyDescent="0.25"/>
    <row r="4" spans="1:6" s="80" customFormat="1" ht="35.450000000000003" customHeight="1" x14ac:dyDescent="0.25">
      <c r="A4" s="183"/>
      <c r="B4" s="112" t="s">
        <v>90</v>
      </c>
      <c r="C4" s="315" t="s">
        <v>548</v>
      </c>
      <c r="D4" s="182" t="s">
        <v>547</v>
      </c>
    </row>
    <row r="5" spans="1:6" x14ac:dyDescent="0.25">
      <c r="A5" s="81">
        <v>1</v>
      </c>
      <c r="B5" s="124" t="s">
        <v>140</v>
      </c>
      <c r="C5" s="115">
        <v>699</v>
      </c>
      <c r="D5" s="115">
        <v>428</v>
      </c>
      <c r="F5" s="95"/>
    </row>
    <row r="6" spans="1:6" x14ac:dyDescent="0.25">
      <c r="A6" s="81">
        <v>2</v>
      </c>
      <c r="B6" s="124" t="s">
        <v>139</v>
      </c>
      <c r="C6" s="115">
        <v>392</v>
      </c>
      <c r="D6" s="115">
        <v>235</v>
      </c>
      <c r="F6" s="95"/>
    </row>
    <row r="7" spans="1:6" x14ac:dyDescent="0.25">
      <c r="A7" s="81">
        <v>3</v>
      </c>
      <c r="B7" s="124" t="s">
        <v>142</v>
      </c>
      <c r="C7" s="115">
        <v>378</v>
      </c>
      <c r="D7" s="115">
        <v>158</v>
      </c>
      <c r="F7" s="95"/>
    </row>
    <row r="8" spans="1:6" s="82" customFormat="1" x14ac:dyDescent="0.25">
      <c r="A8" s="81">
        <v>4</v>
      </c>
      <c r="B8" s="124" t="s">
        <v>141</v>
      </c>
      <c r="C8" s="115">
        <v>324</v>
      </c>
      <c r="D8" s="115">
        <v>186</v>
      </c>
      <c r="F8" s="95"/>
    </row>
    <row r="9" spans="1:6" s="82" customFormat="1" x14ac:dyDescent="0.25">
      <c r="A9" s="81">
        <v>5</v>
      </c>
      <c r="B9" s="124" t="s">
        <v>149</v>
      </c>
      <c r="C9" s="115">
        <v>300</v>
      </c>
      <c r="D9" s="115">
        <v>159</v>
      </c>
      <c r="F9" s="95"/>
    </row>
    <row r="10" spans="1:6" s="82" customFormat="1" ht="31.5" x14ac:dyDescent="0.25">
      <c r="A10" s="81">
        <v>6</v>
      </c>
      <c r="B10" s="124" t="s">
        <v>361</v>
      </c>
      <c r="C10" s="115">
        <v>292</v>
      </c>
      <c r="D10" s="115">
        <v>146</v>
      </c>
      <c r="F10" s="95"/>
    </row>
    <row r="11" spans="1:6" s="82" customFormat="1" x14ac:dyDescent="0.25">
      <c r="A11" s="81">
        <v>7</v>
      </c>
      <c r="B11" s="124" t="s">
        <v>144</v>
      </c>
      <c r="C11" s="115">
        <v>283</v>
      </c>
      <c r="D11" s="115">
        <v>159</v>
      </c>
      <c r="F11" s="95"/>
    </row>
    <row r="12" spans="1:6" s="82" customFormat="1" x14ac:dyDescent="0.25">
      <c r="A12" s="81">
        <v>8</v>
      </c>
      <c r="B12" s="124" t="s">
        <v>357</v>
      </c>
      <c r="C12" s="115">
        <v>272</v>
      </c>
      <c r="D12" s="115">
        <v>151</v>
      </c>
      <c r="F12" s="95"/>
    </row>
    <row r="13" spans="1:6" s="82" customFormat="1" x14ac:dyDescent="0.25">
      <c r="A13" s="81">
        <v>9</v>
      </c>
      <c r="B13" s="124" t="s">
        <v>344</v>
      </c>
      <c r="C13" s="115">
        <v>212</v>
      </c>
      <c r="D13" s="115">
        <v>81</v>
      </c>
      <c r="F13" s="95"/>
    </row>
    <row r="14" spans="1:6" s="82" customFormat="1" ht="46.5" customHeight="1" x14ac:dyDescent="0.25">
      <c r="A14" s="81">
        <v>10</v>
      </c>
      <c r="B14" s="124" t="s">
        <v>358</v>
      </c>
      <c r="C14" s="115">
        <v>131</v>
      </c>
      <c r="D14" s="115">
        <v>67</v>
      </c>
      <c r="F14" s="95"/>
    </row>
    <row r="15" spans="1:6" s="82" customFormat="1" x14ac:dyDescent="0.25">
      <c r="A15" s="81">
        <v>11</v>
      </c>
      <c r="B15" s="124" t="s">
        <v>165</v>
      </c>
      <c r="C15" s="115">
        <v>128</v>
      </c>
      <c r="D15" s="115">
        <v>55</v>
      </c>
      <c r="F15" s="95"/>
    </row>
    <row r="16" spans="1:6" s="82" customFormat="1" x14ac:dyDescent="0.25">
      <c r="A16" s="81">
        <v>12</v>
      </c>
      <c r="B16" s="124" t="s">
        <v>204</v>
      </c>
      <c r="C16" s="115">
        <v>119</v>
      </c>
      <c r="D16" s="115">
        <v>78</v>
      </c>
      <c r="F16" s="95"/>
    </row>
    <row r="17" spans="1:6" s="82" customFormat="1" x14ac:dyDescent="0.25">
      <c r="A17" s="81">
        <v>13</v>
      </c>
      <c r="B17" s="124" t="s">
        <v>352</v>
      </c>
      <c r="C17" s="115">
        <v>117</v>
      </c>
      <c r="D17" s="115">
        <v>70</v>
      </c>
      <c r="F17" s="95"/>
    </row>
    <row r="18" spans="1:6" s="82" customFormat="1" x14ac:dyDescent="0.25">
      <c r="A18" s="81">
        <v>14</v>
      </c>
      <c r="B18" s="124" t="s">
        <v>199</v>
      </c>
      <c r="C18" s="115">
        <v>102</v>
      </c>
      <c r="D18" s="115">
        <v>68</v>
      </c>
      <c r="F18" s="95"/>
    </row>
    <row r="19" spans="1:6" s="82" customFormat="1" x14ac:dyDescent="0.25">
      <c r="A19" s="81">
        <v>15</v>
      </c>
      <c r="B19" s="124" t="s">
        <v>348</v>
      </c>
      <c r="C19" s="115">
        <v>93</v>
      </c>
      <c r="D19" s="115">
        <v>30</v>
      </c>
      <c r="F19" s="95"/>
    </row>
    <row r="20" spans="1:6" s="82" customFormat="1" x14ac:dyDescent="0.25">
      <c r="A20" s="81">
        <v>16</v>
      </c>
      <c r="B20" s="124" t="s">
        <v>158</v>
      </c>
      <c r="C20" s="115">
        <v>84</v>
      </c>
      <c r="D20" s="115">
        <v>42</v>
      </c>
      <c r="F20" s="95"/>
    </row>
    <row r="21" spans="1:6" s="82" customFormat="1" x14ac:dyDescent="0.25">
      <c r="A21" s="81">
        <v>17</v>
      </c>
      <c r="B21" s="124" t="s">
        <v>156</v>
      </c>
      <c r="C21" s="115">
        <v>83</v>
      </c>
      <c r="D21" s="115">
        <v>44</v>
      </c>
      <c r="F21" s="95"/>
    </row>
    <row r="22" spans="1:6" s="82" customFormat="1" x14ac:dyDescent="0.25">
      <c r="A22" s="81">
        <v>18</v>
      </c>
      <c r="B22" s="124" t="s">
        <v>154</v>
      </c>
      <c r="C22" s="115">
        <v>75</v>
      </c>
      <c r="D22" s="115">
        <v>39</v>
      </c>
      <c r="F22" s="95"/>
    </row>
    <row r="23" spans="1:6" s="82" customFormat="1" x14ac:dyDescent="0.25">
      <c r="A23" s="81">
        <v>19</v>
      </c>
      <c r="B23" s="124" t="s">
        <v>170</v>
      </c>
      <c r="C23" s="115">
        <v>73</v>
      </c>
      <c r="D23" s="115">
        <v>29</v>
      </c>
      <c r="F23" s="95"/>
    </row>
    <row r="24" spans="1:6" s="82" customFormat="1" x14ac:dyDescent="0.25">
      <c r="A24" s="81">
        <v>20</v>
      </c>
      <c r="B24" s="124" t="s">
        <v>147</v>
      </c>
      <c r="C24" s="115">
        <v>70</v>
      </c>
      <c r="D24" s="115">
        <v>44</v>
      </c>
      <c r="F24" s="95"/>
    </row>
    <row r="25" spans="1:6" s="82" customFormat="1" x14ac:dyDescent="0.25">
      <c r="A25" s="81">
        <v>21</v>
      </c>
      <c r="B25" s="124" t="s">
        <v>159</v>
      </c>
      <c r="C25" s="115">
        <v>67</v>
      </c>
      <c r="D25" s="115">
        <v>36</v>
      </c>
      <c r="F25" s="95"/>
    </row>
    <row r="26" spans="1:6" s="82" customFormat="1" x14ac:dyDescent="0.25">
      <c r="A26" s="81">
        <v>22</v>
      </c>
      <c r="B26" s="124" t="s">
        <v>164</v>
      </c>
      <c r="C26" s="115">
        <v>66</v>
      </c>
      <c r="D26" s="115">
        <v>39</v>
      </c>
      <c r="F26" s="95"/>
    </row>
    <row r="27" spans="1:6" s="82" customFormat="1" x14ac:dyDescent="0.25">
      <c r="A27" s="81">
        <v>23</v>
      </c>
      <c r="B27" s="124" t="s">
        <v>174</v>
      </c>
      <c r="C27" s="115">
        <v>61</v>
      </c>
      <c r="D27" s="115">
        <v>46</v>
      </c>
      <c r="F27" s="95"/>
    </row>
    <row r="28" spans="1:6" s="82" customFormat="1" x14ac:dyDescent="0.25">
      <c r="A28" s="81">
        <v>24</v>
      </c>
      <c r="B28" s="124" t="s">
        <v>157</v>
      </c>
      <c r="C28" s="115">
        <v>59</v>
      </c>
      <c r="D28" s="115">
        <v>28</v>
      </c>
      <c r="F28" s="95"/>
    </row>
    <row r="29" spans="1:6" s="82" customFormat="1" x14ac:dyDescent="0.25">
      <c r="A29" s="81">
        <v>25</v>
      </c>
      <c r="B29" s="124" t="s">
        <v>155</v>
      </c>
      <c r="C29" s="115">
        <v>59</v>
      </c>
      <c r="D29" s="115">
        <v>35</v>
      </c>
      <c r="F29" s="95"/>
    </row>
    <row r="30" spans="1:6" s="82" customFormat="1" x14ac:dyDescent="0.25">
      <c r="A30" s="81">
        <v>26</v>
      </c>
      <c r="B30" s="124" t="s">
        <v>194</v>
      </c>
      <c r="C30" s="115">
        <v>57</v>
      </c>
      <c r="D30" s="115">
        <v>35</v>
      </c>
      <c r="F30" s="95"/>
    </row>
    <row r="31" spans="1:6" s="82" customFormat="1" x14ac:dyDescent="0.25">
      <c r="A31" s="81">
        <v>27</v>
      </c>
      <c r="B31" s="124" t="s">
        <v>181</v>
      </c>
      <c r="C31" s="115">
        <v>56</v>
      </c>
      <c r="D31" s="115">
        <v>28</v>
      </c>
      <c r="F31" s="95"/>
    </row>
    <row r="32" spans="1:6" s="82" customFormat="1" x14ac:dyDescent="0.25">
      <c r="A32" s="81">
        <v>28</v>
      </c>
      <c r="B32" s="124" t="s">
        <v>377</v>
      </c>
      <c r="C32" s="115">
        <v>56</v>
      </c>
      <c r="D32" s="115">
        <v>18</v>
      </c>
      <c r="F32" s="95"/>
    </row>
    <row r="33" spans="1:6" s="82" customFormat="1" x14ac:dyDescent="0.25">
      <c r="A33" s="81">
        <v>29</v>
      </c>
      <c r="B33" s="124" t="s">
        <v>166</v>
      </c>
      <c r="C33" s="115">
        <v>55</v>
      </c>
      <c r="D33" s="115">
        <v>29</v>
      </c>
      <c r="F33" s="95"/>
    </row>
    <row r="34" spans="1:6" s="82" customFormat="1" x14ac:dyDescent="0.25">
      <c r="A34" s="81">
        <v>30</v>
      </c>
      <c r="B34" s="124" t="s">
        <v>150</v>
      </c>
      <c r="C34" s="115">
        <v>51</v>
      </c>
      <c r="D34" s="115">
        <v>17</v>
      </c>
      <c r="F34" s="95"/>
    </row>
    <row r="35" spans="1:6" s="82" customFormat="1" x14ac:dyDescent="0.25">
      <c r="A35" s="81">
        <v>31</v>
      </c>
      <c r="B35" s="124" t="s">
        <v>168</v>
      </c>
      <c r="C35" s="115">
        <v>46</v>
      </c>
      <c r="D35" s="115">
        <v>24</v>
      </c>
      <c r="F35" s="95"/>
    </row>
    <row r="36" spans="1:6" s="82" customFormat="1" x14ac:dyDescent="0.25">
      <c r="A36" s="81">
        <v>32</v>
      </c>
      <c r="B36" s="124" t="s">
        <v>152</v>
      </c>
      <c r="C36" s="115">
        <v>46</v>
      </c>
      <c r="D36" s="115">
        <v>22</v>
      </c>
      <c r="F36" s="95"/>
    </row>
    <row r="37" spans="1:6" s="82" customFormat="1" x14ac:dyDescent="0.25">
      <c r="A37" s="81">
        <v>33</v>
      </c>
      <c r="B37" s="124" t="s">
        <v>197</v>
      </c>
      <c r="C37" s="115">
        <v>45</v>
      </c>
      <c r="D37" s="115">
        <v>24</v>
      </c>
      <c r="F37" s="95"/>
    </row>
    <row r="38" spans="1:6" s="82" customFormat="1" x14ac:dyDescent="0.25">
      <c r="A38" s="81">
        <v>34</v>
      </c>
      <c r="B38" s="124" t="s">
        <v>160</v>
      </c>
      <c r="C38" s="115">
        <v>41</v>
      </c>
      <c r="D38" s="115">
        <v>15</v>
      </c>
      <c r="F38" s="95"/>
    </row>
    <row r="39" spans="1:6" s="82" customFormat="1" x14ac:dyDescent="0.25">
      <c r="A39" s="81">
        <v>35</v>
      </c>
      <c r="B39" s="124" t="s">
        <v>209</v>
      </c>
      <c r="C39" s="115">
        <v>41</v>
      </c>
      <c r="D39" s="115">
        <v>27</v>
      </c>
      <c r="F39" s="95"/>
    </row>
    <row r="40" spans="1:6" s="82" customFormat="1" x14ac:dyDescent="0.25">
      <c r="A40" s="81">
        <v>36</v>
      </c>
      <c r="B40" s="124" t="s">
        <v>200</v>
      </c>
      <c r="C40" s="115">
        <v>40</v>
      </c>
      <c r="D40" s="115">
        <v>19</v>
      </c>
      <c r="F40" s="95"/>
    </row>
    <row r="41" spans="1:6" x14ac:dyDescent="0.25">
      <c r="A41" s="81">
        <v>37</v>
      </c>
      <c r="B41" s="228" t="s">
        <v>151</v>
      </c>
      <c r="C41" s="229">
        <v>40</v>
      </c>
      <c r="D41" s="229">
        <v>25</v>
      </c>
      <c r="F41" s="95"/>
    </row>
    <row r="42" spans="1:6" x14ac:dyDescent="0.25">
      <c r="A42" s="81">
        <v>38</v>
      </c>
      <c r="B42" s="230" t="s">
        <v>171</v>
      </c>
      <c r="C42" s="229">
        <v>39</v>
      </c>
      <c r="D42" s="229">
        <v>8</v>
      </c>
      <c r="F42" s="95"/>
    </row>
    <row r="43" spans="1:6" x14ac:dyDescent="0.25">
      <c r="A43" s="81">
        <v>39</v>
      </c>
      <c r="B43" s="124" t="s">
        <v>178</v>
      </c>
      <c r="C43" s="229">
        <v>38</v>
      </c>
      <c r="D43" s="229">
        <v>13</v>
      </c>
      <c r="F43" s="95"/>
    </row>
    <row r="44" spans="1:6" x14ac:dyDescent="0.25">
      <c r="A44" s="81">
        <v>40</v>
      </c>
      <c r="B44" s="124" t="s">
        <v>173</v>
      </c>
      <c r="C44" s="229">
        <v>38</v>
      </c>
      <c r="D44" s="229">
        <v>13</v>
      </c>
      <c r="F44" s="95"/>
    </row>
    <row r="45" spans="1:6" x14ac:dyDescent="0.25">
      <c r="A45" s="81">
        <v>41</v>
      </c>
      <c r="B45" s="124" t="s">
        <v>146</v>
      </c>
      <c r="C45" s="229">
        <v>38</v>
      </c>
      <c r="D45" s="229">
        <v>22</v>
      </c>
      <c r="F45" s="95"/>
    </row>
    <row r="46" spans="1:6" x14ac:dyDescent="0.25">
      <c r="A46" s="81">
        <v>42</v>
      </c>
      <c r="B46" s="124" t="s">
        <v>345</v>
      </c>
      <c r="C46" s="229">
        <v>37</v>
      </c>
      <c r="D46" s="229">
        <v>14</v>
      </c>
      <c r="F46" s="95"/>
    </row>
    <row r="47" spans="1:6" x14ac:dyDescent="0.25">
      <c r="A47" s="81">
        <v>43</v>
      </c>
      <c r="B47" s="231" t="s">
        <v>161</v>
      </c>
      <c r="C47" s="229">
        <v>37</v>
      </c>
      <c r="D47" s="229">
        <v>14</v>
      </c>
      <c r="F47" s="95"/>
    </row>
    <row r="48" spans="1:6" ht="31.5" x14ac:dyDescent="0.25">
      <c r="A48" s="81">
        <v>44</v>
      </c>
      <c r="B48" s="231" t="s">
        <v>360</v>
      </c>
      <c r="C48" s="229">
        <v>37</v>
      </c>
      <c r="D48" s="229">
        <v>14</v>
      </c>
      <c r="F48" s="95"/>
    </row>
    <row r="49" spans="1:6" x14ac:dyDescent="0.25">
      <c r="A49" s="81">
        <v>45</v>
      </c>
      <c r="B49" s="231" t="s">
        <v>186</v>
      </c>
      <c r="C49" s="229">
        <v>35</v>
      </c>
      <c r="D49" s="229">
        <v>13</v>
      </c>
      <c r="F49" s="95"/>
    </row>
    <row r="50" spans="1:6" x14ac:dyDescent="0.25">
      <c r="A50" s="81">
        <v>46</v>
      </c>
      <c r="B50" s="231" t="s">
        <v>193</v>
      </c>
      <c r="C50" s="229">
        <v>35</v>
      </c>
      <c r="D50" s="229">
        <v>19</v>
      </c>
      <c r="F50" s="95"/>
    </row>
    <row r="51" spans="1:6" x14ac:dyDescent="0.25">
      <c r="A51" s="81">
        <v>47</v>
      </c>
      <c r="B51" s="231" t="s">
        <v>196</v>
      </c>
      <c r="C51" s="229">
        <v>35</v>
      </c>
      <c r="D51" s="229">
        <v>13</v>
      </c>
      <c r="F51" s="95"/>
    </row>
    <row r="52" spans="1:6" x14ac:dyDescent="0.25">
      <c r="A52" s="81">
        <v>48</v>
      </c>
      <c r="B52" s="231" t="s">
        <v>343</v>
      </c>
      <c r="C52" s="229">
        <v>34</v>
      </c>
      <c r="D52" s="229">
        <v>15</v>
      </c>
      <c r="F52" s="95"/>
    </row>
    <row r="53" spans="1:6" x14ac:dyDescent="0.25">
      <c r="A53" s="81">
        <v>49</v>
      </c>
      <c r="B53" s="231" t="s">
        <v>273</v>
      </c>
      <c r="C53" s="229">
        <v>34</v>
      </c>
      <c r="D53" s="229">
        <v>17</v>
      </c>
      <c r="F53" s="95"/>
    </row>
    <row r="54" spans="1:6" x14ac:dyDescent="0.25">
      <c r="A54" s="81">
        <v>50</v>
      </c>
      <c r="B54" s="230" t="s">
        <v>460</v>
      </c>
      <c r="C54" s="229">
        <v>34</v>
      </c>
      <c r="D54" s="229">
        <v>17</v>
      </c>
      <c r="F54" s="95"/>
    </row>
  </sheetData>
  <mergeCells count="2">
    <mergeCell ref="B1:D1"/>
    <mergeCell ref="B2:D2"/>
  </mergeCells>
  <phoneticPr fontId="64" type="noConversion"/>
  <printOptions horizontalCentered="1"/>
  <pageMargins left="0.23622047244094491" right="0.15748031496062992" top="0.53" bottom="0.19685039370078741" header="0.51181102362204722" footer="0.51181102362204722"/>
  <pageSetup paperSize="9" scale="97" orientation="portrait" r:id="rId1"/>
  <headerFooter alignWithMargins="0"/>
  <rowBreaks count="1" manualBreakCount="1">
    <brk id="29" max="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H149"/>
  <sheetViews>
    <sheetView zoomScale="90" zoomScaleNormal="90" zoomScaleSheetLayoutView="90" workbookViewId="0">
      <selection activeCell="H139" sqref="H139"/>
    </sheetView>
  </sheetViews>
  <sheetFormatPr defaultColWidth="8.85546875" defaultRowHeight="12.75" x14ac:dyDescent="0.2"/>
  <cols>
    <col min="1" max="1" width="48.28515625" style="87" customWidth="1"/>
    <col min="2" max="2" width="18.140625" style="97" customWidth="1"/>
    <col min="3" max="3" width="17.140625" style="97" customWidth="1"/>
    <col min="4" max="6" width="8.85546875" style="87"/>
    <col min="7" max="7" width="9.140625" style="87" customWidth="1"/>
    <col min="8" max="16384" width="8.85546875" style="87"/>
  </cols>
  <sheetData>
    <row r="1" spans="1:8" s="85" customFormat="1" ht="20.25" x14ac:dyDescent="0.3">
      <c r="A1" s="359" t="s">
        <v>302</v>
      </c>
      <c r="B1" s="359"/>
      <c r="C1" s="359"/>
    </row>
    <row r="2" spans="1:8" s="85" customFormat="1" ht="20.25" x14ac:dyDescent="0.3">
      <c r="A2" s="359" t="s">
        <v>131</v>
      </c>
      <c r="B2" s="359"/>
      <c r="C2" s="359"/>
    </row>
    <row r="3" spans="1:8" s="85" customFormat="1" ht="20.25" x14ac:dyDescent="0.3">
      <c r="A3" s="367" t="s">
        <v>97</v>
      </c>
      <c r="B3" s="367"/>
      <c r="C3" s="367"/>
    </row>
    <row r="5" spans="1:8" s="80" customFormat="1" ht="35.450000000000003" customHeight="1" x14ac:dyDescent="0.25">
      <c r="A5" s="112" t="s">
        <v>90</v>
      </c>
      <c r="B5" s="315" t="s">
        <v>548</v>
      </c>
      <c r="C5" s="182" t="s">
        <v>547</v>
      </c>
    </row>
    <row r="6" spans="1:8" ht="38.450000000000003" customHeight="1" x14ac:dyDescent="0.2">
      <c r="A6" s="363" t="s">
        <v>98</v>
      </c>
      <c r="B6" s="363"/>
      <c r="C6" s="363"/>
      <c r="H6" s="90"/>
    </row>
    <row r="7" spans="1:8" ht="15.75" x14ac:dyDescent="0.2">
      <c r="A7" s="132" t="s">
        <v>165</v>
      </c>
      <c r="B7" s="115">
        <v>128</v>
      </c>
      <c r="C7" s="115">
        <v>55</v>
      </c>
      <c r="D7" s="118"/>
      <c r="H7" s="90"/>
    </row>
    <row r="8" spans="1:8" ht="15.75" x14ac:dyDescent="0.2">
      <c r="A8" s="132" t="s">
        <v>181</v>
      </c>
      <c r="B8" s="115">
        <v>56</v>
      </c>
      <c r="C8" s="115">
        <v>28</v>
      </c>
    </row>
    <row r="9" spans="1:8" ht="15.75" x14ac:dyDescent="0.2">
      <c r="A9" s="132" t="s">
        <v>160</v>
      </c>
      <c r="B9" s="115">
        <v>41</v>
      </c>
      <c r="C9" s="115">
        <v>15</v>
      </c>
      <c r="D9" s="118"/>
    </row>
    <row r="10" spans="1:8" ht="15.75" x14ac:dyDescent="0.2">
      <c r="A10" s="132" t="s">
        <v>178</v>
      </c>
      <c r="B10" s="115">
        <v>38</v>
      </c>
      <c r="C10" s="115">
        <v>13</v>
      </c>
    </row>
    <row r="11" spans="1:8" ht="15.75" x14ac:dyDescent="0.2">
      <c r="A11" s="132" t="s">
        <v>343</v>
      </c>
      <c r="B11" s="115">
        <v>34</v>
      </c>
      <c r="C11" s="115">
        <v>15</v>
      </c>
      <c r="D11" s="118"/>
    </row>
    <row r="12" spans="1:8" ht="15.75" x14ac:dyDescent="0.2">
      <c r="A12" s="132" t="s">
        <v>273</v>
      </c>
      <c r="B12" s="115">
        <v>34</v>
      </c>
      <c r="C12" s="115">
        <v>17</v>
      </c>
    </row>
    <row r="13" spans="1:8" ht="31.5" x14ac:dyDescent="0.2">
      <c r="A13" s="132" t="s">
        <v>271</v>
      </c>
      <c r="B13" s="115">
        <v>25</v>
      </c>
      <c r="C13" s="115">
        <v>10</v>
      </c>
      <c r="D13" s="118"/>
    </row>
    <row r="14" spans="1:8" ht="15.75" x14ac:dyDescent="0.2">
      <c r="A14" s="128" t="s">
        <v>342</v>
      </c>
      <c r="B14" s="115">
        <v>25</v>
      </c>
      <c r="C14" s="115">
        <v>6</v>
      </c>
    </row>
    <row r="15" spans="1:8" ht="15.75" x14ac:dyDescent="0.2">
      <c r="A15" s="128" t="s">
        <v>427</v>
      </c>
      <c r="B15" s="115">
        <v>25</v>
      </c>
      <c r="C15" s="115">
        <v>6</v>
      </c>
      <c r="D15" s="118"/>
    </row>
    <row r="16" spans="1:8" ht="15.75" x14ac:dyDescent="0.2">
      <c r="A16" s="128" t="s">
        <v>177</v>
      </c>
      <c r="B16" s="115">
        <v>25</v>
      </c>
      <c r="C16" s="115">
        <v>11</v>
      </c>
    </row>
    <row r="17" spans="1:4" ht="15.75" x14ac:dyDescent="0.2">
      <c r="A17" s="128" t="s">
        <v>176</v>
      </c>
      <c r="B17" s="115">
        <v>24</v>
      </c>
      <c r="C17" s="115">
        <v>9</v>
      </c>
      <c r="D17" s="118"/>
    </row>
    <row r="18" spans="1:4" ht="15.75" x14ac:dyDescent="0.2">
      <c r="A18" s="132" t="s">
        <v>390</v>
      </c>
      <c r="B18" s="115">
        <v>23</v>
      </c>
      <c r="C18" s="115">
        <v>11</v>
      </c>
    </row>
    <row r="19" spans="1:4" ht="15.75" x14ac:dyDescent="0.2">
      <c r="A19" s="132" t="s">
        <v>179</v>
      </c>
      <c r="B19" s="115">
        <v>23</v>
      </c>
      <c r="C19" s="115">
        <v>12</v>
      </c>
      <c r="D19" s="118"/>
    </row>
    <row r="20" spans="1:4" ht="15.75" x14ac:dyDescent="0.2">
      <c r="A20" s="132" t="s">
        <v>282</v>
      </c>
      <c r="B20" s="115">
        <v>20</v>
      </c>
      <c r="C20" s="115">
        <v>3</v>
      </c>
    </row>
    <row r="21" spans="1:4" ht="15.75" x14ac:dyDescent="0.2">
      <c r="A21" s="132" t="s">
        <v>532</v>
      </c>
      <c r="B21" s="115">
        <v>18</v>
      </c>
      <c r="C21" s="115">
        <v>11</v>
      </c>
      <c r="D21" s="118"/>
    </row>
    <row r="22" spans="1:4" ht="38.25" customHeight="1" x14ac:dyDescent="0.2">
      <c r="A22" s="363" t="s">
        <v>36</v>
      </c>
      <c r="B22" s="363"/>
      <c r="C22" s="363"/>
    </row>
    <row r="23" spans="1:4" ht="31.5" x14ac:dyDescent="0.2">
      <c r="A23" s="92" t="s">
        <v>344</v>
      </c>
      <c r="B23" s="99">
        <v>212</v>
      </c>
      <c r="C23" s="99">
        <v>81</v>
      </c>
      <c r="D23" s="118"/>
    </row>
    <row r="24" spans="1:4" ht="15.75" x14ac:dyDescent="0.2">
      <c r="A24" s="92" t="s">
        <v>170</v>
      </c>
      <c r="B24" s="99">
        <v>73</v>
      </c>
      <c r="C24" s="99">
        <v>29</v>
      </c>
    </row>
    <row r="25" spans="1:4" ht="15.75" x14ac:dyDescent="0.2">
      <c r="A25" s="92" t="s">
        <v>377</v>
      </c>
      <c r="B25" s="99">
        <v>56</v>
      </c>
      <c r="C25" s="99">
        <v>18</v>
      </c>
      <c r="D25" s="118"/>
    </row>
    <row r="26" spans="1:4" ht="15.75" x14ac:dyDescent="0.2">
      <c r="A26" s="92" t="s">
        <v>345</v>
      </c>
      <c r="B26" s="99">
        <v>37</v>
      </c>
      <c r="C26" s="99">
        <v>14</v>
      </c>
    </row>
    <row r="27" spans="1:4" ht="15.75" x14ac:dyDescent="0.2">
      <c r="A27" s="92" t="s">
        <v>186</v>
      </c>
      <c r="B27" s="99">
        <v>35</v>
      </c>
      <c r="C27" s="99">
        <v>13</v>
      </c>
      <c r="D27" s="118"/>
    </row>
    <row r="28" spans="1:4" ht="15.75" x14ac:dyDescent="0.2">
      <c r="A28" s="92" t="s">
        <v>460</v>
      </c>
      <c r="B28" s="99">
        <v>34</v>
      </c>
      <c r="C28" s="99">
        <v>17</v>
      </c>
    </row>
    <row r="29" spans="1:4" ht="15.75" x14ac:dyDescent="0.2">
      <c r="A29" s="92" t="s">
        <v>448</v>
      </c>
      <c r="B29" s="99">
        <v>29</v>
      </c>
      <c r="C29" s="99">
        <v>18</v>
      </c>
      <c r="D29" s="118"/>
    </row>
    <row r="30" spans="1:4" ht="15.75" x14ac:dyDescent="0.2">
      <c r="A30" s="92" t="s">
        <v>378</v>
      </c>
      <c r="B30" s="99">
        <v>25</v>
      </c>
      <c r="C30" s="99">
        <v>19</v>
      </c>
    </row>
    <row r="31" spans="1:4" ht="15.75" x14ac:dyDescent="0.2">
      <c r="A31" s="92" t="s">
        <v>184</v>
      </c>
      <c r="B31" s="99">
        <v>21</v>
      </c>
      <c r="C31" s="99">
        <v>7</v>
      </c>
      <c r="D31" s="118"/>
    </row>
    <row r="32" spans="1:4" ht="31.5" x14ac:dyDescent="0.2">
      <c r="A32" s="92" t="s">
        <v>379</v>
      </c>
      <c r="B32" s="99">
        <v>20</v>
      </c>
      <c r="C32" s="99">
        <v>7</v>
      </c>
    </row>
    <row r="33" spans="1:4" ht="15.75" x14ac:dyDescent="0.2">
      <c r="A33" s="92" t="s">
        <v>172</v>
      </c>
      <c r="B33" s="99">
        <v>19</v>
      </c>
      <c r="C33" s="99">
        <v>4</v>
      </c>
      <c r="D33" s="118"/>
    </row>
    <row r="34" spans="1:4" ht="15.75" x14ac:dyDescent="0.2">
      <c r="A34" s="92" t="s">
        <v>276</v>
      </c>
      <c r="B34" s="99">
        <v>14</v>
      </c>
      <c r="C34" s="99">
        <v>3</v>
      </c>
    </row>
    <row r="35" spans="1:4" ht="15.75" x14ac:dyDescent="0.2">
      <c r="A35" s="92" t="s">
        <v>380</v>
      </c>
      <c r="B35" s="99">
        <v>14</v>
      </c>
      <c r="C35" s="99">
        <v>8</v>
      </c>
    </row>
    <row r="36" spans="1:4" ht="15.75" x14ac:dyDescent="0.2">
      <c r="A36" s="92" t="s">
        <v>459</v>
      </c>
      <c r="B36" s="99">
        <v>13</v>
      </c>
      <c r="C36" s="99">
        <v>6</v>
      </c>
    </row>
    <row r="37" spans="1:4" ht="15.75" x14ac:dyDescent="0.2">
      <c r="A37" s="92" t="s">
        <v>477</v>
      </c>
      <c r="B37" s="99">
        <v>12</v>
      </c>
      <c r="C37" s="99">
        <v>4</v>
      </c>
    </row>
    <row r="38" spans="1:4" ht="38.450000000000003" customHeight="1" x14ac:dyDescent="0.2">
      <c r="A38" s="363" t="s">
        <v>37</v>
      </c>
      <c r="B38" s="363"/>
      <c r="C38" s="363"/>
    </row>
    <row r="39" spans="1:4" ht="22.15" customHeight="1" x14ac:dyDescent="0.2">
      <c r="A39" s="93" t="s">
        <v>142</v>
      </c>
      <c r="B39" s="99">
        <v>378</v>
      </c>
      <c r="C39" s="99">
        <v>158</v>
      </c>
      <c r="D39" s="118"/>
    </row>
    <row r="40" spans="1:4" ht="22.15" customHeight="1" x14ac:dyDescent="0.2">
      <c r="A40" s="93" t="s">
        <v>348</v>
      </c>
      <c r="B40" s="99">
        <v>93</v>
      </c>
      <c r="C40" s="99">
        <v>30</v>
      </c>
    </row>
    <row r="41" spans="1:4" ht="22.15" customHeight="1" x14ac:dyDescent="0.2">
      <c r="A41" s="93" t="s">
        <v>150</v>
      </c>
      <c r="B41" s="99">
        <v>51</v>
      </c>
      <c r="C41" s="99">
        <v>17</v>
      </c>
      <c r="D41" s="118"/>
    </row>
    <row r="42" spans="1:4" ht="22.15" customHeight="1" x14ac:dyDescent="0.2">
      <c r="A42" s="93" t="s">
        <v>171</v>
      </c>
      <c r="B42" s="99">
        <v>39</v>
      </c>
      <c r="C42" s="99">
        <v>8</v>
      </c>
    </row>
    <row r="43" spans="1:4" ht="22.15" customHeight="1" x14ac:dyDescent="0.2">
      <c r="A43" s="93" t="s">
        <v>189</v>
      </c>
      <c r="B43" s="99">
        <v>29</v>
      </c>
      <c r="C43" s="99">
        <v>12</v>
      </c>
      <c r="D43" s="118"/>
    </row>
    <row r="44" spans="1:4" ht="22.15" customHeight="1" x14ac:dyDescent="0.2">
      <c r="A44" s="93" t="s">
        <v>351</v>
      </c>
      <c r="B44" s="99">
        <v>24</v>
      </c>
      <c r="C44" s="99">
        <v>10</v>
      </c>
    </row>
    <row r="45" spans="1:4" ht="22.15" customHeight="1" x14ac:dyDescent="0.2">
      <c r="A45" s="93" t="s">
        <v>191</v>
      </c>
      <c r="B45" s="99">
        <v>21</v>
      </c>
      <c r="C45" s="99">
        <v>7</v>
      </c>
      <c r="D45" s="118"/>
    </row>
    <row r="46" spans="1:4" ht="22.15" customHeight="1" x14ac:dyDescent="0.2">
      <c r="A46" s="93" t="s">
        <v>350</v>
      </c>
      <c r="B46" s="99">
        <v>16</v>
      </c>
      <c r="C46" s="99">
        <v>6</v>
      </c>
    </row>
    <row r="47" spans="1:4" ht="22.15" customHeight="1" x14ac:dyDescent="0.2">
      <c r="A47" s="93" t="s">
        <v>392</v>
      </c>
      <c r="B47" s="99">
        <v>15</v>
      </c>
      <c r="C47" s="99">
        <v>9</v>
      </c>
      <c r="D47" s="118"/>
    </row>
    <row r="48" spans="1:4" ht="22.15" customHeight="1" x14ac:dyDescent="0.2">
      <c r="A48" s="93" t="s">
        <v>381</v>
      </c>
      <c r="B48" s="99">
        <v>15</v>
      </c>
      <c r="C48" s="99">
        <v>6</v>
      </c>
    </row>
    <row r="49" spans="1:4" ht="22.15" customHeight="1" x14ac:dyDescent="0.2">
      <c r="A49" s="93" t="s">
        <v>391</v>
      </c>
      <c r="B49" s="99">
        <v>13</v>
      </c>
      <c r="C49" s="99">
        <v>2</v>
      </c>
      <c r="D49" s="118"/>
    </row>
    <row r="50" spans="1:4" ht="22.15" customHeight="1" x14ac:dyDescent="0.2">
      <c r="A50" s="93" t="s">
        <v>503</v>
      </c>
      <c r="B50" s="99">
        <v>12</v>
      </c>
      <c r="C50" s="99">
        <v>5</v>
      </c>
    </row>
    <row r="51" spans="1:4" ht="22.15" customHeight="1" x14ac:dyDescent="0.2">
      <c r="A51" s="93" t="s">
        <v>277</v>
      </c>
      <c r="B51" s="99">
        <v>12</v>
      </c>
      <c r="C51" s="99">
        <v>6</v>
      </c>
      <c r="D51" s="118"/>
    </row>
    <row r="52" spans="1:4" ht="22.15" customHeight="1" x14ac:dyDescent="0.2">
      <c r="A52" s="93" t="s">
        <v>533</v>
      </c>
      <c r="B52" s="99">
        <v>12</v>
      </c>
      <c r="C52" s="99">
        <v>5</v>
      </c>
    </row>
    <row r="53" spans="1:4" ht="22.15" customHeight="1" x14ac:dyDescent="0.2">
      <c r="A53" s="93" t="s">
        <v>504</v>
      </c>
      <c r="B53" s="99">
        <v>11</v>
      </c>
      <c r="C53" s="99">
        <v>6</v>
      </c>
      <c r="D53" s="118"/>
    </row>
    <row r="54" spans="1:4" ht="38.450000000000003" customHeight="1" x14ac:dyDescent="0.2">
      <c r="A54" s="363" t="s">
        <v>38</v>
      </c>
      <c r="B54" s="363"/>
      <c r="C54" s="363"/>
    </row>
    <row r="55" spans="1:4" ht="22.15" customHeight="1" x14ac:dyDescent="0.2">
      <c r="A55" s="92" t="s">
        <v>352</v>
      </c>
      <c r="B55" s="115">
        <v>117</v>
      </c>
      <c r="C55" s="115">
        <v>70</v>
      </c>
      <c r="D55" s="118"/>
    </row>
    <row r="56" spans="1:4" ht="22.15" customHeight="1" x14ac:dyDescent="0.2">
      <c r="A56" s="92" t="s">
        <v>158</v>
      </c>
      <c r="B56" s="99">
        <v>84</v>
      </c>
      <c r="C56" s="99">
        <v>42</v>
      </c>
    </row>
    <row r="57" spans="1:4" ht="22.15" customHeight="1" x14ac:dyDescent="0.2">
      <c r="A57" s="92" t="s">
        <v>154</v>
      </c>
      <c r="B57" s="99">
        <v>75</v>
      </c>
      <c r="C57" s="99">
        <v>39</v>
      </c>
      <c r="D57" s="118"/>
    </row>
    <row r="58" spans="1:4" ht="22.15" customHeight="1" x14ac:dyDescent="0.2">
      <c r="A58" s="92" t="s">
        <v>194</v>
      </c>
      <c r="B58" s="94">
        <v>57</v>
      </c>
      <c r="C58" s="94">
        <v>35</v>
      </c>
    </row>
    <row r="59" spans="1:4" ht="22.15" customHeight="1" x14ac:dyDescent="0.2">
      <c r="A59" s="92" t="s">
        <v>197</v>
      </c>
      <c r="B59" s="99">
        <v>45</v>
      </c>
      <c r="C59" s="99">
        <v>24</v>
      </c>
      <c r="D59" s="118"/>
    </row>
    <row r="60" spans="1:4" ht="22.15" customHeight="1" x14ac:dyDescent="0.2">
      <c r="A60" s="92" t="s">
        <v>173</v>
      </c>
      <c r="B60" s="99">
        <v>38</v>
      </c>
      <c r="C60" s="99">
        <v>13</v>
      </c>
    </row>
    <row r="61" spans="1:4" ht="22.15" customHeight="1" x14ac:dyDescent="0.2">
      <c r="A61" s="92" t="s">
        <v>193</v>
      </c>
      <c r="B61" s="99">
        <v>35</v>
      </c>
      <c r="C61" s="99">
        <v>19</v>
      </c>
      <c r="D61" s="118"/>
    </row>
    <row r="62" spans="1:4" ht="22.15" customHeight="1" x14ac:dyDescent="0.2">
      <c r="A62" s="92" t="s">
        <v>196</v>
      </c>
      <c r="B62" s="99">
        <v>35</v>
      </c>
      <c r="C62" s="99">
        <v>13</v>
      </c>
    </row>
    <row r="63" spans="1:4" ht="22.15" customHeight="1" x14ac:dyDescent="0.2">
      <c r="A63" s="92" t="s">
        <v>353</v>
      </c>
      <c r="B63" s="99">
        <v>33</v>
      </c>
      <c r="C63" s="99">
        <v>18</v>
      </c>
      <c r="D63" s="118"/>
    </row>
    <row r="64" spans="1:4" ht="22.15" customHeight="1" x14ac:dyDescent="0.2">
      <c r="A64" s="92" t="s">
        <v>195</v>
      </c>
      <c r="B64" s="99">
        <v>28</v>
      </c>
      <c r="C64" s="99">
        <v>12</v>
      </c>
    </row>
    <row r="65" spans="1:4" ht="22.15" customHeight="1" x14ac:dyDescent="0.2">
      <c r="A65" s="92" t="s">
        <v>278</v>
      </c>
      <c r="B65" s="99">
        <v>26</v>
      </c>
      <c r="C65" s="99">
        <v>12</v>
      </c>
    </row>
    <row r="66" spans="1:4" ht="35.25" customHeight="1" x14ac:dyDescent="0.2">
      <c r="A66" s="92" t="s">
        <v>198</v>
      </c>
      <c r="B66" s="99">
        <v>20</v>
      </c>
      <c r="C66" s="99">
        <v>11</v>
      </c>
      <c r="D66" s="118"/>
    </row>
    <row r="67" spans="1:4" ht="21" customHeight="1" x14ac:dyDescent="0.2">
      <c r="A67" s="92" t="s">
        <v>356</v>
      </c>
      <c r="B67" s="99">
        <v>19</v>
      </c>
      <c r="C67" s="99">
        <v>7</v>
      </c>
    </row>
    <row r="68" spans="1:4" ht="21" customHeight="1" x14ac:dyDescent="0.2">
      <c r="A68" s="92" t="s">
        <v>383</v>
      </c>
      <c r="B68" s="99">
        <v>18</v>
      </c>
      <c r="C68" s="99">
        <v>6</v>
      </c>
      <c r="D68" s="118"/>
    </row>
    <row r="69" spans="1:4" ht="15.75" x14ac:dyDescent="0.2">
      <c r="A69" s="92" t="s">
        <v>354</v>
      </c>
      <c r="B69" s="99">
        <v>13</v>
      </c>
      <c r="C69" s="99">
        <v>8</v>
      </c>
    </row>
    <row r="70" spans="1:4" ht="38.450000000000003" customHeight="1" x14ac:dyDescent="0.2">
      <c r="A70" s="363" t="s">
        <v>39</v>
      </c>
      <c r="B70" s="363"/>
      <c r="C70" s="363"/>
    </row>
    <row r="71" spans="1:4" ht="15.75" x14ac:dyDescent="0.2">
      <c r="A71" s="92" t="s">
        <v>140</v>
      </c>
      <c r="B71" s="99">
        <v>699</v>
      </c>
      <c r="C71" s="99">
        <v>428</v>
      </c>
      <c r="D71" s="118"/>
    </row>
    <row r="72" spans="1:4" ht="15.75" x14ac:dyDescent="0.2">
      <c r="A72" s="92" t="s">
        <v>141</v>
      </c>
      <c r="B72" s="99">
        <v>324</v>
      </c>
      <c r="C72" s="99">
        <v>186</v>
      </c>
    </row>
    <row r="73" spans="1:4" ht="15.75" x14ac:dyDescent="0.2">
      <c r="A73" s="92" t="s">
        <v>149</v>
      </c>
      <c r="B73" s="99">
        <v>300</v>
      </c>
      <c r="C73" s="99">
        <v>159</v>
      </c>
      <c r="D73" s="118"/>
    </row>
    <row r="74" spans="1:4" ht="15.75" x14ac:dyDescent="0.2">
      <c r="A74" s="92" t="s">
        <v>357</v>
      </c>
      <c r="B74" s="99">
        <v>272</v>
      </c>
      <c r="C74" s="99">
        <v>151</v>
      </c>
    </row>
    <row r="75" spans="1:4" ht="63" x14ac:dyDescent="0.2">
      <c r="A75" s="92" t="s">
        <v>358</v>
      </c>
      <c r="B75" s="99">
        <v>131</v>
      </c>
      <c r="C75" s="99">
        <v>67</v>
      </c>
      <c r="D75" s="118"/>
    </row>
    <row r="76" spans="1:4" ht="15.75" x14ac:dyDescent="0.2">
      <c r="A76" s="92" t="s">
        <v>199</v>
      </c>
      <c r="B76" s="99">
        <v>102</v>
      </c>
      <c r="C76" s="99">
        <v>68</v>
      </c>
    </row>
    <row r="77" spans="1:4" ht="15.75" x14ac:dyDescent="0.2">
      <c r="A77" s="92" t="s">
        <v>157</v>
      </c>
      <c r="B77" s="99">
        <v>59</v>
      </c>
      <c r="C77" s="99">
        <v>28</v>
      </c>
      <c r="D77" s="118"/>
    </row>
    <row r="78" spans="1:4" ht="15.75" x14ac:dyDescent="0.2">
      <c r="A78" s="92" t="s">
        <v>166</v>
      </c>
      <c r="B78" s="99">
        <v>55</v>
      </c>
      <c r="C78" s="99">
        <v>29</v>
      </c>
    </row>
    <row r="79" spans="1:4" ht="15.75" x14ac:dyDescent="0.2">
      <c r="A79" s="92" t="s">
        <v>168</v>
      </c>
      <c r="B79" s="99">
        <v>46</v>
      </c>
      <c r="C79" s="99">
        <v>24</v>
      </c>
      <c r="D79" s="118"/>
    </row>
    <row r="80" spans="1:4" ht="15.75" x14ac:dyDescent="0.2">
      <c r="A80" s="92" t="s">
        <v>200</v>
      </c>
      <c r="B80" s="99">
        <v>40</v>
      </c>
      <c r="C80" s="99">
        <v>19</v>
      </c>
    </row>
    <row r="81" spans="1:4" ht="15.75" x14ac:dyDescent="0.2">
      <c r="A81" s="92" t="s">
        <v>146</v>
      </c>
      <c r="B81" s="99">
        <v>38</v>
      </c>
      <c r="C81" s="99">
        <v>22</v>
      </c>
      <c r="D81" s="118"/>
    </row>
    <row r="82" spans="1:4" ht="15.75" x14ac:dyDescent="0.2">
      <c r="A82" s="92" t="s">
        <v>161</v>
      </c>
      <c r="B82" s="99">
        <v>37</v>
      </c>
      <c r="C82" s="99">
        <v>14</v>
      </c>
    </row>
    <row r="83" spans="1:4" ht="31.5" x14ac:dyDescent="0.2">
      <c r="A83" s="92" t="s">
        <v>360</v>
      </c>
      <c r="B83" s="99">
        <v>37</v>
      </c>
      <c r="C83" s="99">
        <v>14</v>
      </c>
    </row>
    <row r="84" spans="1:4" ht="15.75" x14ac:dyDescent="0.2">
      <c r="A84" s="92" t="s">
        <v>431</v>
      </c>
      <c r="B84" s="99">
        <v>21</v>
      </c>
      <c r="C84" s="99">
        <v>14</v>
      </c>
      <c r="D84" s="118"/>
    </row>
    <row r="85" spans="1:4" ht="15.75" x14ac:dyDescent="0.2">
      <c r="A85" s="92" t="s">
        <v>385</v>
      </c>
      <c r="B85" s="99">
        <v>18</v>
      </c>
      <c r="C85" s="99">
        <v>7</v>
      </c>
    </row>
    <row r="86" spans="1:4" ht="38.450000000000003" customHeight="1" x14ac:dyDescent="0.2">
      <c r="A86" s="363" t="s">
        <v>99</v>
      </c>
      <c r="B86" s="363"/>
      <c r="C86" s="363"/>
    </row>
    <row r="87" spans="1:4" ht="31.5" x14ac:dyDescent="0.2">
      <c r="A87" s="92" t="s">
        <v>361</v>
      </c>
      <c r="B87" s="99">
        <v>292</v>
      </c>
      <c r="C87" s="99">
        <v>146</v>
      </c>
      <c r="D87" s="118"/>
    </row>
    <row r="88" spans="1:4" ht="15.75" x14ac:dyDescent="0.2">
      <c r="A88" s="92" t="s">
        <v>204</v>
      </c>
      <c r="B88" s="99">
        <v>119</v>
      </c>
      <c r="C88" s="99">
        <v>78</v>
      </c>
    </row>
    <row r="89" spans="1:4" ht="15.75" x14ac:dyDescent="0.2">
      <c r="A89" s="92" t="s">
        <v>174</v>
      </c>
      <c r="B89" s="99">
        <v>61</v>
      </c>
      <c r="C89" s="99">
        <v>46</v>
      </c>
      <c r="D89" s="118"/>
    </row>
    <row r="90" spans="1:4" ht="15.75" x14ac:dyDescent="0.2">
      <c r="A90" s="92" t="s">
        <v>203</v>
      </c>
      <c r="B90" s="99">
        <v>24</v>
      </c>
      <c r="C90" s="99">
        <v>10</v>
      </c>
    </row>
    <row r="91" spans="1:4" ht="15.75" x14ac:dyDescent="0.2">
      <c r="A91" s="92" t="s">
        <v>202</v>
      </c>
      <c r="B91" s="99">
        <v>19</v>
      </c>
      <c r="C91" s="99">
        <v>14</v>
      </c>
      <c r="D91" s="118"/>
    </row>
    <row r="92" spans="1:4" ht="31.5" x14ac:dyDescent="0.2">
      <c r="A92" s="92" t="s">
        <v>387</v>
      </c>
      <c r="B92" s="99">
        <v>16</v>
      </c>
      <c r="C92" s="99">
        <v>9</v>
      </c>
    </row>
    <row r="93" spans="1:4" ht="15.75" x14ac:dyDescent="0.2">
      <c r="A93" s="92" t="s">
        <v>207</v>
      </c>
      <c r="B93" s="99">
        <v>12</v>
      </c>
      <c r="C93" s="99">
        <v>8</v>
      </c>
      <c r="D93" s="118"/>
    </row>
    <row r="94" spans="1:4" ht="15.75" x14ac:dyDescent="0.2">
      <c r="A94" s="92" t="s">
        <v>206</v>
      </c>
      <c r="B94" s="99">
        <v>9</v>
      </c>
      <c r="C94" s="99">
        <v>6</v>
      </c>
    </row>
    <row r="95" spans="1:4" ht="31.5" x14ac:dyDescent="0.2">
      <c r="A95" s="92" t="s">
        <v>363</v>
      </c>
      <c r="B95" s="99">
        <v>9</v>
      </c>
      <c r="C95" s="99">
        <v>6</v>
      </c>
      <c r="D95" s="118"/>
    </row>
    <row r="96" spans="1:4" ht="15.75" x14ac:dyDescent="0.2">
      <c r="A96" s="92" t="s">
        <v>364</v>
      </c>
      <c r="B96" s="99">
        <v>8</v>
      </c>
      <c r="C96" s="99">
        <v>5</v>
      </c>
      <c r="D96" s="118"/>
    </row>
    <row r="97" spans="1:4" ht="15.75" x14ac:dyDescent="0.2">
      <c r="A97" s="92" t="s">
        <v>401</v>
      </c>
      <c r="B97" s="99">
        <v>7</v>
      </c>
      <c r="C97" s="99">
        <v>3</v>
      </c>
      <c r="D97" s="118"/>
    </row>
    <row r="98" spans="1:4" ht="15.75" x14ac:dyDescent="0.2">
      <c r="A98" s="92" t="s">
        <v>386</v>
      </c>
      <c r="B98" s="99">
        <v>7</v>
      </c>
      <c r="C98" s="99">
        <v>6</v>
      </c>
    </row>
    <row r="99" spans="1:4" ht="15.75" x14ac:dyDescent="0.2">
      <c r="A99" s="92" t="s">
        <v>283</v>
      </c>
      <c r="B99" s="99">
        <v>6</v>
      </c>
      <c r="C99" s="99">
        <v>3</v>
      </c>
      <c r="D99" s="118"/>
    </row>
    <row r="100" spans="1:4" ht="15.75" x14ac:dyDescent="0.2">
      <c r="A100" s="92" t="s">
        <v>208</v>
      </c>
      <c r="B100" s="99">
        <v>6</v>
      </c>
      <c r="C100" s="99">
        <v>2</v>
      </c>
    </row>
    <row r="101" spans="1:4" ht="15.75" x14ac:dyDescent="0.2">
      <c r="A101" s="92" t="s">
        <v>416</v>
      </c>
      <c r="B101" s="99">
        <v>5</v>
      </c>
      <c r="C101" s="99">
        <v>4</v>
      </c>
      <c r="D101" s="118"/>
    </row>
    <row r="102" spans="1:4" ht="38.450000000000003" customHeight="1" x14ac:dyDescent="0.2">
      <c r="A102" s="363" t="s">
        <v>41</v>
      </c>
      <c r="B102" s="363"/>
      <c r="C102" s="363"/>
    </row>
    <row r="103" spans="1:4" ht="15.75" x14ac:dyDescent="0.2">
      <c r="A103" s="92" t="s">
        <v>147</v>
      </c>
      <c r="B103" s="99">
        <v>70</v>
      </c>
      <c r="C103" s="99">
        <v>44</v>
      </c>
      <c r="D103" s="118"/>
    </row>
    <row r="104" spans="1:4" ht="15.75" x14ac:dyDescent="0.2">
      <c r="A104" s="92" t="s">
        <v>209</v>
      </c>
      <c r="B104" s="99">
        <v>41</v>
      </c>
      <c r="C104" s="99">
        <v>27</v>
      </c>
    </row>
    <row r="105" spans="1:4" ht="15.75" x14ac:dyDescent="0.2">
      <c r="A105" s="91" t="s">
        <v>280</v>
      </c>
      <c r="B105" s="99">
        <v>32</v>
      </c>
      <c r="C105" s="99">
        <v>18</v>
      </c>
      <c r="D105" s="118"/>
    </row>
    <row r="106" spans="1:4" ht="15.75" x14ac:dyDescent="0.2">
      <c r="A106" s="92" t="s">
        <v>287</v>
      </c>
      <c r="B106" s="99">
        <v>29</v>
      </c>
      <c r="C106" s="99">
        <v>15</v>
      </c>
    </row>
    <row r="107" spans="1:4" ht="31.5" x14ac:dyDescent="0.2">
      <c r="A107" s="92" t="s">
        <v>289</v>
      </c>
      <c r="B107" s="99">
        <v>25</v>
      </c>
      <c r="C107" s="99">
        <v>11</v>
      </c>
      <c r="D107" s="118"/>
    </row>
    <row r="108" spans="1:4" ht="15.75" x14ac:dyDescent="0.2">
      <c r="A108" s="92" t="s">
        <v>285</v>
      </c>
      <c r="B108" s="99">
        <v>19</v>
      </c>
      <c r="C108" s="99">
        <v>12</v>
      </c>
    </row>
    <row r="109" spans="1:4" ht="15.75" x14ac:dyDescent="0.2">
      <c r="A109" s="92" t="s">
        <v>516</v>
      </c>
      <c r="B109" s="99">
        <v>13</v>
      </c>
      <c r="C109" s="99">
        <v>11</v>
      </c>
      <c r="D109" s="118"/>
    </row>
    <row r="110" spans="1:4" ht="15.75" x14ac:dyDescent="0.2">
      <c r="A110" s="92" t="s">
        <v>286</v>
      </c>
      <c r="B110" s="99">
        <v>11</v>
      </c>
      <c r="C110" s="99">
        <v>2</v>
      </c>
    </row>
    <row r="111" spans="1:4" ht="15.75" x14ac:dyDescent="0.2">
      <c r="A111" s="92" t="s">
        <v>284</v>
      </c>
      <c r="B111" s="99">
        <v>10</v>
      </c>
      <c r="C111" s="99">
        <v>6</v>
      </c>
      <c r="D111" s="118"/>
    </row>
    <row r="112" spans="1:4" ht="15.75" x14ac:dyDescent="0.2">
      <c r="A112" s="92" t="s">
        <v>288</v>
      </c>
      <c r="B112" s="99">
        <v>7</v>
      </c>
      <c r="C112" s="99">
        <v>4</v>
      </c>
    </row>
    <row r="113" spans="1:4" ht="31.5" x14ac:dyDescent="0.2">
      <c r="A113" s="92" t="s">
        <v>169</v>
      </c>
      <c r="B113" s="99">
        <v>6</v>
      </c>
      <c r="C113" s="99">
        <v>3</v>
      </c>
      <c r="D113" s="118"/>
    </row>
    <row r="114" spans="1:4" ht="15.75" x14ac:dyDescent="0.2">
      <c r="A114" s="92" t="s">
        <v>393</v>
      </c>
      <c r="B114" s="99">
        <v>6</v>
      </c>
      <c r="C114" s="99">
        <v>5</v>
      </c>
      <c r="D114" s="118"/>
    </row>
    <row r="115" spans="1:4" ht="15.75" x14ac:dyDescent="0.2">
      <c r="A115" s="92" t="s">
        <v>394</v>
      </c>
      <c r="B115" s="99">
        <v>5</v>
      </c>
      <c r="C115" s="99">
        <v>4</v>
      </c>
    </row>
    <row r="116" spans="1:4" ht="15.75" x14ac:dyDescent="0.2">
      <c r="A116" s="92" t="s">
        <v>369</v>
      </c>
      <c r="B116" s="99">
        <v>5</v>
      </c>
      <c r="C116" s="99">
        <v>4</v>
      </c>
      <c r="D116" s="118"/>
    </row>
    <row r="117" spans="1:4" ht="31.5" x14ac:dyDescent="0.2">
      <c r="A117" s="92" t="s">
        <v>432</v>
      </c>
      <c r="B117" s="99">
        <v>5</v>
      </c>
      <c r="C117" s="99">
        <v>1</v>
      </c>
      <c r="D117" s="118"/>
    </row>
    <row r="118" spans="1:4" ht="63.75" customHeight="1" x14ac:dyDescent="0.2">
      <c r="A118" s="363" t="s">
        <v>42</v>
      </c>
      <c r="B118" s="363"/>
      <c r="C118" s="363"/>
    </row>
    <row r="119" spans="1:4" ht="15.75" x14ac:dyDescent="0.2">
      <c r="A119" s="92" t="s">
        <v>212</v>
      </c>
      <c r="B119" s="99">
        <v>21</v>
      </c>
      <c r="C119" s="99">
        <v>7</v>
      </c>
      <c r="D119" s="118"/>
    </row>
    <row r="120" spans="1:4" ht="15.75" x14ac:dyDescent="0.2">
      <c r="A120" s="92" t="s">
        <v>215</v>
      </c>
      <c r="B120" s="99">
        <v>13</v>
      </c>
      <c r="C120" s="99">
        <v>8</v>
      </c>
    </row>
    <row r="121" spans="1:4" ht="15.75" x14ac:dyDescent="0.2">
      <c r="A121" s="92" t="s">
        <v>291</v>
      </c>
      <c r="B121" s="99">
        <v>12</v>
      </c>
      <c r="C121" s="99">
        <v>6</v>
      </c>
      <c r="D121" s="118"/>
    </row>
    <row r="122" spans="1:4" ht="15.75" x14ac:dyDescent="0.2">
      <c r="A122" s="92" t="s">
        <v>389</v>
      </c>
      <c r="B122" s="99">
        <v>11</v>
      </c>
      <c r="C122" s="99">
        <v>4</v>
      </c>
    </row>
    <row r="123" spans="1:4" ht="15.75" x14ac:dyDescent="0.2">
      <c r="A123" s="92" t="s">
        <v>292</v>
      </c>
      <c r="B123" s="99">
        <v>10</v>
      </c>
      <c r="C123" s="99">
        <v>6</v>
      </c>
      <c r="D123" s="118"/>
    </row>
    <row r="124" spans="1:4" ht="15.75" x14ac:dyDescent="0.2">
      <c r="A124" s="92" t="s">
        <v>517</v>
      </c>
      <c r="B124" s="99">
        <v>8</v>
      </c>
      <c r="C124" s="99">
        <v>7</v>
      </c>
    </row>
    <row r="125" spans="1:4" ht="15.75" x14ac:dyDescent="0.2">
      <c r="A125" s="92" t="s">
        <v>214</v>
      </c>
      <c r="B125" s="99">
        <v>8</v>
      </c>
      <c r="C125" s="99">
        <v>3</v>
      </c>
      <c r="D125" s="118"/>
    </row>
    <row r="126" spans="1:4" ht="15.75" x14ac:dyDescent="0.2">
      <c r="A126" s="92" t="s">
        <v>290</v>
      </c>
      <c r="B126" s="99">
        <v>7</v>
      </c>
      <c r="C126" s="99">
        <v>3</v>
      </c>
    </row>
    <row r="127" spans="1:4" ht="15.75" x14ac:dyDescent="0.2">
      <c r="A127" s="92" t="s">
        <v>373</v>
      </c>
      <c r="B127" s="99">
        <v>6</v>
      </c>
      <c r="C127" s="99">
        <v>2</v>
      </c>
    </row>
    <row r="128" spans="1:4" ht="15.75" x14ac:dyDescent="0.2">
      <c r="A128" s="92" t="s">
        <v>433</v>
      </c>
      <c r="B128" s="99">
        <v>6</v>
      </c>
      <c r="C128" s="99">
        <v>5</v>
      </c>
      <c r="D128" s="118"/>
    </row>
    <row r="129" spans="1:4" ht="15.75" x14ac:dyDescent="0.2">
      <c r="A129" s="92" t="s">
        <v>213</v>
      </c>
      <c r="B129" s="99">
        <v>6</v>
      </c>
      <c r="C129" s="99">
        <v>4</v>
      </c>
    </row>
    <row r="130" spans="1:4" ht="15.75" x14ac:dyDescent="0.2">
      <c r="A130" s="92" t="s">
        <v>456</v>
      </c>
      <c r="B130" s="99">
        <v>6</v>
      </c>
      <c r="C130" s="99">
        <v>2</v>
      </c>
      <c r="D130" s="118"/>
    </row>
    <row r="131" spans="1:4" ht="31.5" x14ac:dyDescent="0.2">
      <c r="A131" s="92" t="s">
        <v>511</v>
      </c>
      <c r="B131" s="99">
        <v>6</v>
      </c>
      <c r="C131" s="99">
        <v>2</v>
      </c>
    </row>
    <row r="132" spans="1:4" ht="15.75" x14ac:dyDescent="0.2">
      <c r="A132" s="92" t="s">
        <v>541</v>
      </c>
      <c r="B132" s="99">
        <v>5</v>
      </c>
      <c r="C132" s="99">
        <v>2</v>
      </c>
      <c r="D132" s="118"/>
    </row>
    <row r="133" spans="1:4" ht="15.75" x14ac:dyDescent="0.2">
      <c r="A133" s="92" t="s">
        <v>573</v>
      </c>
      <c r="B133" s="99">
        <v>5</v>
      </c>
      <c r="C133" s="99">
        <v>3</v>
      </c>
    </row>
    <row r="134" spans="1:4" ht="38.450000000000003" customHeight="1" x14ac:dyDescent="0.2">
      <c r="A134" s="363" t="s">
        <v>101</v>
      </c>
      <c r="B134" s="363"/>
      <c r="C134" s="363"/>
    </row>
    <row r="135" spans="1:4" ht="19.899999999999999" customHeight="1" x14ac:dyDescent="0.2">
      <c r="A135" s="92" t="s">
        <v>139</v>
      </c>
      <c r="B135" s="99">
        <v>392</v>
      </c>
      <c r="C135" s="99">
        <v>235</v>
      </c>
      <c r="D135" s="118"/>
    </row>
    <row r="136" spans="1:4" ht="19.899999999999999" customHeight="1" x14ac:dyDescent="0.2">
      <c r="A136" s="92" t="s">
        <v>144</v>
      </c>
      <c r="B136" s="99">
        <v>283</v>
      </c>
      <c r="C136" s="99">
        <v>159</v>
      </c>
    </row>
    <row r="137" spans="1:4" ht="19.899999999999999" customHeight="1" x14ac:dyDescent="0.2">
      <c r="A137" s="92" t="s">
        <v>156</v>
      </c>
      <c r="B137" s="99">
        <v>83</v>
      </c>
      <c r="C137" s="99">
        <v>44</v>
      </c>
      <c r="D137" s="118"/>
    </row>
    <row r="138" spans="1:4" ht="19.899999999999999" customHeight="1" x14ac:dyDescent="0.2">
      <c r="A138" s="92" t="s">
        <v>159</v>
      </c>
      <c r="B138" s="99">
        <v>67</v>
      </c>
      <c r="C138" s="99">
        <v>36</v>
      </c>
    </row>
    <row r="139" spans="1:4" ht="19.899999999999999" customHeight="1" x14ac:dyDescent="0.2">
      <c r="A139" s="91" t="s">
        <v>164</v>
      </c>
      <c r="B139" s="99">
        <v>66</v>
      </c>
      <c r="C139" s="99">
        <v>39</v>
      </c>
      <c r="D139" s="118"/>
    </row>
    <row r="140" spans="1:4" ht="19.899999999999999" customHeight="1" x14ac:dyDescent="0.2">
      <c r="A140" s="92" t="s">
        <v>155</v>
      </c>
      <c r="B140" s="99">
        <v>59</v>
      </c>
      <c r="C140" s="99">
        <v>35</v>
      </c>
    </row>
    <row r="141" spans="1:4" ht="19.899999999999999" customHeight="1" x14ac:dyDescent="0.2">
      <c r="A141" s="92" t="s">
        <v>152</v>
      </c>
      <c r="B141" s="99">
        <v>46</v>
      </c>
      <c r="C141" s="99">
        <v>22</v>
      </c>
      <c r="D141" s="118"/>
    </row>
    <row r="142" spans="1:4" ht="19.899999999999999" customHeight="1" x14ac:dyDescent="0.2">
      <c r="A142" s="92" t="s">
        <v>151</v>
      </c>
      <c r="B142" s="99">
        <v>40</v>
      </c>
      <c r="C142" s="99">
        <v>25</v>
      </c>
    </row>
    <row r="143" spans="1:4" ht="19.899999999999999" customHeight="1" x14ac:dyDescent="0.2">
      <c r="A143" s="92" t="s">
        <v>162</v>
      </c>
      <c r="B143" s="99">
        <v>28</v>
      </c>
      <c r="C143" s="99">
        <v>19</v>
      </c>
      <c r="D143" s="118"/>
    </row>
    <row r="144" spans="1:4" ht="19.899999999999999" customHeight="1" x14ac:dyDescent="0.2">
      <c r="A144" s="92" t="s">
        <v>218</v>
      </c>
      <c r="B144" s="99">
        <v>25</v>
      </c>
      <c r="C144" s="99">
        <v>14</v>
      </c>
    </row>
    <row r="145" spans="1:4" ht="19.899999999999999" customHeight="1" x14ac:dyDescent="0.2">
      <c r="A145" s="92" t="s">
        <v>217</v>
      </c>
      <c r="B145" s="99">
        <v>24</v>
      </c>
      <c r="C145" s="99">
        <v>14</v>
      </c>
      <c r="D145" s="118"/>
    </row>
    <row r="146" spans="1:4" ht="19.899999999999999" customHeight="1" x14ac:dyDescent="0.2">
      <c r="A146" s="92" t="s">
        <v>219</v>
      </c>
      <c r="B146" s="99">
        <v>20</v>
      </c>
      <c r="C146" s="99">
        <v>12</v>
      </c>
    </row>
    <row r="147" spans="1:4" ht="19.899999999999999" customHeight="1" x14ac:dyDescent="0.2">
      <c r="A147" s="92" t="s">
        <v>395</v>
      </c>
      <c r="B147" s="99">
        <v>13</v>
      </c>
      <c r="C147" s="99">
        <v>5</v>
      </c>
      <c r="D147" s="118"/>
    </row>
    <row r="148" spans="1:4" ht="19.899999999999999" customHeight="1" x14ac:dyDescent="0.2">
      <c r="A148" s="92" t="s">
        <v>272</v>
      </c>
      <c r="B148" s="99">
        <v>7</v>
      </c>
      <c r="C148" s="99">
        <v>5</v>
      </c>
    </row>
    <row r="149" spans="1:4" ht="19.899999999999999" customHeight="1" x14ac:dyDescent="0.25">
      <c r="A149" s="308" t="s">
        <v>297</v>
      </c>
      <c r="B149" s="309">
        <v>7</v>
      </c>
      <c r="C149" s="309">
        <v>5</v>
      </c>
    </row>
  </sheetData>
  <mergeCells count="12">
    <mergeCell ref="A38:C38"/>
    <mergeCell ref="A2:C2"/>
    <mergeCell ref="A1:C1"/>
    <mergeCell ref="A3:C3"/>
    <mergeCell ref="A6:C6"/>
    <mergeCell ref="A22:C22"/>
    <mergeCell ref="A54:C54"/>
    <mergeCell ref="A134:C134"/>
    <mergeCell ref="A70:C70"/>
    <mergeCell ref="A86:C86"/>
    <mergeCell ref="A102:C102"/>
    <mergeCell ref="A118:C118"/>
  </mergeCells>
  <phoneticPr fontId="64" type="noConversion"/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F130"/>
  <sheetViews>
    <sheetView zoomScaleSheetLayoutView="90" workbookViewId="0">
      <selection activeCell="H15" sqref="H15"/>
    </sheetView>
  </sheetViews>
  <sheetFormatPr defaultColWidth="9.140625" defaultRowHeight="15.75" x14ac:dyDescent="0.25"/>
  <cols>
    <col min="1" max="1" width="3.140625" style="78" customWidth="1"/>
    <col min="2" max="2" width="60.140625" style="83" customWidth="1"/>
    <col min="3" max="4" width="17" style="79" customWidth="1"/>
    <col min="5" max="16384" width="9.140625" style="79"/>
  </cols>
  <sheetData>
    <row r="1" spans="1:6" ht="20.25" x14ac:dyDescent="0.25">
      <c r="B1" s="359" t="s">
        <v>303</v>
      </c>
      <c r="C1" s="359"/>
      <c r="D1" s="359"/>
    </row>
    <row r="2" spans="1:6" ht="20.25" customHeight="1" x14ac:dyDescent="0.25">
      <c r="B2" s="359" t="s">
        <v>89</v>
      </c>
      <c r="C2" s="359"/>
      <c r="D2" s="359"/>
    </row>
    <row r="3" spans="1:6" ht="6" customHeight="1" x14ac:dyDescent="0.25"/>
    <row r="4" spans="1:6" s="80" customFormat="1" ht="48.6" customHeight="1" x14ac:dyDescent="0.25">
      <c r="A4" s="183"/>
      <c r="B4" s="112" t="s">
        <v>90</v>
      </c>
      <c r="C4" s="315" t="s">
        <v>548</v>
      </c>
      <c r="D4" s="182" t="s">
        <v>547</v>
      </c>
    </row>
    <row r="5" spans="1:6" s="214" customFormat="1" ht="31.5" x14ac:dyDescent="0.25">
      <c r="A5" s="81">
        <v>1</v>
      </c>
      <c r="B5" s="124" t="s">
        <v>370</v>
      </c>
      <c r="C5" s="115">
        <v>774</v>
      </c>
      <c r="D5" s="115">
        <v>353</v>
      </c>
      <c r="F5" s="215"/>
    </row>
    <row r="6" spans="1:6" s="214" customFormat="1" x14ac:dyDescent="0.25">
      <c r="A6" s="81">
        <v>2</v>
      </c>
      <c r="B6" s="124" t="s">
        <v>138</v>
      </c>
      <c r="C6" s="115">
        <v>583</v>
      </c>
      <c r="D6" s="115">
        <v>304</v>
      </c>
      <c r="F6" s="215"/>
    </row>
    <row r="7" spans="1:6" s="214" customFormat="1" ht="31.5" x14ac:dyDescent="0.25">
      <c r="A7" s="81">
        <v>3</v>
      </c>
      <c r="B7" s="124" t="s">
        <v>361</v>
      </c>
      <c r="C7" s="115">
        <v>463</v>
      </c>
      <c r="D7" s="115">
        <v>253</v>
      </c>
      <c r="F7" s="215"/>
    </row>
    <row r="8" spans="1:6" s="214" customFormat="1" x14ac:dyDescent="0.25">
      <c r="A8" s="81">
        <v>4</v>
      </c>
      <c r="B8" s="124" t="s">
        <v>139</v>
      </c>
      <c r="C8" s="115">
        <v>347</v>
      </c>
      <c r="D8" s="115">
        <v>210</v>
      </c>
      <c r="F8" s="215"/>
    </row>
    <row r="9" spans="1:6" s="214" customFormat="1" x14ac:dyDescent="0.25">
      <c r="A9" s="81">
        <v>5</v>
      </c>
      <c r="B9" s="124" t="s">
        <v>146</v>
      </c>
      <c r="C9" s="115">
        <v>271</v>
      </c>
      <c r="D9" s="115">
        <v>167</v>
      </c>
      <c r="F9" s="215"/>
    </row>
    <row r="10" spans="1:6" s="214" customFormat="1" x14ac:dyDescent="0.25">
      <c r="A10" s="81">
        <v>6</v>
      </c>
      <c r="B10" s="124" t="s">
        <v>152</v>
      </c>
      <c r="C10" s="115">
        <v>199</v>
      </c>
      <c r="D10" s="115">
        <v>119</v>
      </c>
      <c r="F10" s="215"/>
    </row>
    <row r="11" spans="1:6" s="214" customFormat="1" x14ac:dyDescent="0.25">
      <c r="A11" s="81">
        <v>7</v>
      </c>
      <c r="B11" s="124" t="s">
        <v>143</v>
      </c>
      <c r="C11" s="115">
        <v>189</v>
      </c>
      <c r="D11" s="115">
        <v>108</v>
      </c>
      <c r="F11" s="215"/>
    </row>
    <row r="12" spans="1:6" s="214" customFormat="1" x14ac:dyDescent="0.25">
      <c r="A12" s="81">
        <v>8</v>
      </c>
      <c r="B12" s="124" t="s">
        <v>298</v>
      </c>
      <c r="C12" s="115">
        <v>174</v>
      </c>
      <c r="D12" s="115">
        <v>70</v>
      </c>
      <c r="F12" s="215"/>
    </row>
    <row r="13" spans="1:6" s="214" customFormat="1" x14ac:dyDescent="0.25">
      <c r="A13" s="81">
        <v>9</v>
      </c>
      <c r="B13" s="124" t="s">
        <v>375</v>
      </c>
      <c r="C13" s="115">
        <v>125</v>
      </c>
      <c r="D13" s="115">
        <v>49</v>
      </c>
      <c r="F13" s="215"/>
    </row>
    <row r="14" spans="1:6" s="214" customFormat="1" x14ac:dyDescent="0.25">
      <c r="A14" s="81">
        <v>10</v>
      </c>
      <c r="B14" s="124" t="s">
        <v>384</v>
      </c>
      <c r="C14" s="115">
        <v>83</v>
      </c>
      <c r="D14" s="115">
        <v>32</v>
      </c>
      <c r="F14" s="215"/>
    </row>
    <row r="15" spans="1:6" s="214" customFormat="1" x14ac:dyDescent="0.25">
      <c r="A15" s="81">
        <v>11</v>
      </c>
      <c r="B15" s="124" t="s">
        <v>145</v>
      </c>
      <c r="C15" s="115">
        <v>69</v>
      </c>
      <c r="D15" s="115">
        <v>20</v>
      </c>
      <c r="F15" s="215"/>
    </row>
    <row r="16" spans="1:6" s="214" customFormat="1" x14ac:dyDescent="0.25">
      <c r="A16" s="81">
        <v>12</v>
      </c>
      <c r="B16" s="124" t="s">
        <v>204</v>
      </c>
      <c r="C16" s="115">
        <v>68</v>
      </c>
      <c r="D16" s="115">
        <v>46</v>
      </c>
      <c r="F16" s="215"/>
    </row>
    <row r="17" spans="1:6" s="214" customFormat="1" x14ac:dyDescent="0.25">
      <c r="A17" s="81">
        <v>13</v>
      </c>
      <c r="B17" s="124" t="s">
        <v>148</v>
      </c>
      <c r="C17" s="115">
        <v>68</v>
      </c>
      <c r="D17" s="115">
        <v>45</v>
      </c>
      <c r="F17" s="215"/>
    </row>
    <row r="18" spans="1:6" s="214" customFormat="1" x14ac:dyDescent="0.25">
      <c r="A18" s="81">
        <v>14</v>
      </c>
      <c r="B18" s="124" t="s">
        <v>366</v>
      </c>
      <c r="C18" s="115">
        <v>67</v>
      </c>
      <c r="D18" s="115">
        <v>39</v>
      </c>
      <c r="F18" s="215"/>
    </row>
    <row r="19" spans="1:6" s="214" customFormat="1" x14ac:dyDescent="0.25">
      <c r="A19" s="81">
        <v>15</v>
      </c>
      <c r="B19" s="124" t="s">
        <v>174</v>
      </c>
      <c r="C19" s="115">
        <v>56</v>
      </c>
      <c r="D19" s="115">
        <v>38</v>
      </c>
      <c r="F19" s="215"/>
    </row>
    <row r="20" spans="1:6" s="214" customFormat="1" x14ac:dyDescent="0.25">
      <c r="A20" s="81">
        <v>16</v>
      </c>
      <c r="B20" s="124" t="s">
        <v>372</v>
      </c>
      <c r="C20" s="115">
        <v>53</v>
      </c>
      <c r="D20" s="115">
        <v>36</v>
      </c>
      <c r="F20" s="215"/>
    </row>
    <row r="21" spans="1:6" s="214" customFormat="1" x14ac:dyDescent="0.25">
      <c r="A21" s="81">
        <v>17</v>
      </c>
      <c r="B21" s="124" t="s">
        <v>149</v>
      </c>
      <c r="C21" s="115">
        <v>51</v>
      </c>
      <c r="D21" s="115">
        <v>31</v>
      </c>
      <c r="F21" s="215"/>
    </row>
    <row r="22" spans="1:6" s="214" customFormat="1" x14ac:dyDescent="0.25">
      <c r="A22" s="81">
        <v>18</v>
      </c>
      <c r="B22" s="124" t="s">
        <v>371</v>
      </c>
      <c r="C22" s="115">
        <v>49</v>
      </c>
      <c r="D22" s="115">
        <v>24</v>
      </c>
      <c r="F22" s="215"/>
    </row>
    <row r="23" spans="1:6" s="214" customFormat="1" x14ac:dyDescent="0.25">
      <c r="A23" s="81">
        <v>19</v>
      </c>
      <c r="B23" s="124" t="s">
        <v>270</v>
      </c>
      <c r="C23" s="115">
        <v>46</v>
      </c>
      <c r="D23" s="115">
        <v>35</v>
      </c>
      <c r="F23" s="215"/>
    </row>
    <row r="24" spans="1:6" s="214" customFormat="1" ht="31.5" x14ac:dyDescent="0.25">
      <c r="A24" s="81">
        <v>20</v>
      </c>
      <c r="B24" s="124" t="s">
        <v>211</v>
      </c>
      <c r="C24" s="115">
        <v>43</v>
      </c>
      <c r="D24" s="115">
        <v>19</v>
      </c>
      <c r="F24" s="215"/>
    </row>
    <row r="25" spans="1:6" s="214" customFormat="1" x14ac:dyDescent="0.25">
      <c r="A25" s="81">
        <v>21</v>
      </c>
      <c r="B25" s="124" t="s">
        <v>344</v>
      </c>
      <c r="C25" s="115">
        <v>42</v>
      </c>
      <c r="D25" s="115">
        <v>18</v>
      </c>
      <c r="F25" s="215"/>
    </row>
    <row r="26" spans="1:6" s="214" customFormat="1" x14ac:dyDescent="0.25">
      <c r="A26" s="81">
        <v>22</v>
      </c>
      <c r="B26" s="124" t="s">
        <v>212</v>
      </c>
      <c r="C26" s="115">
        <v>41</v>
      </c>
      <c r="D26" s="115">
        <v>17</v>
      </c>
      <c r="F26" s="215"/>
    </row>
    <row r="27" spans="1:6" s="214" customFormat="1" x14ac:dyDescent="0.25">
      <c r="A27" s="81">
        <v>23</v>
      </c>
      <c r="B27" s="124" t="s">
        <v>140</v>
      </c>
      <c r="C27" s="115">
        <v>40</v>
      </c>
      <c r="D27" s="115">
        <v>28</v>
      </c>
      <c r="F27" s="215"/>
    </row>
    <row r="28" spans="1:6" s="214" customFormat="1" ht="31.5" x14ac:dyDescent="0.25">
      <c r="A28" s="81">
        <v>24</v>
      </c>
      <c r="B28" s="124" t="s">
        <v>153</v>
      </c>
      <c r="C28" s="115">
        <v>40</v>
      </c>
      <c r="D28" s="115">
        <v>22</v>
      </c>
      <c r="F28" s="215"/>
    </row>
    <row r="29" spans="1:6" s="214" customFormat="1" x14ac:dyDescent="0.25">
      <c r="A29" s="81">
        <v>25</v>
      </c>
      <c r="B29" s="124" t="s">
        <v>357</v>
      </c>
      <c r="C29" s="115">
        <v>39</v>
      </c>
      <c r="D29" s="115">
        <v>24</v>
      </c>
      <c r="F29" s="215"/>
    </row>
    <row r="30" spans="1:6" s="214" customFormat="1" x14ac:dyDescent="0.25">
      <c r="A30" s="81">
        <v>26</v>
      </c>
      <c r="B30" s="124" t="s">
        <v>159</v>
      </c>
      <c r="C30" s="115">
        <v>39</v>
      </c>
      <c r="D30" s="115">
        <v>24</v>
      </c>
      <c r="F30" s="215"/>
    </row>
    <row r="31" spans="1:6" s="214" customFormat="1" x14ac:dyDescent="0.25">
      <c r="A31" s="81">
        <v>27</v>
      </c>
      <c r="B31" s="124" t="s">
        <v>178</v>
      </c>
      <c r="C31" s="115">
        <v>35</v>
      </c>
      <c r="D31" s="115">
        <v>15</v>
      </c>
      <c r="F31" s="215"/>
    </row>
    <row r="32" spans="1:6" s="214" customFormat="1" x14ac:dyDescent="0.25">
      <c r="A32" s="81">
        <v>28</v>
      </c>
      <c r="B32" s="124" t="s">
        <v>215</v>
      </c>
      <c r="C32" s="115">
        <v>35</v>
      </c>
      <c r="D32" s="115">
        <v>22</v>
      </c>
      <c r="F32" s="215"/>
    </row>
    <row r="33" spans="1:6" s="214" customFormat="1" ht="31.5" x14ac:dyDescent="0.25">
      <c r="A33" s="81">
        <v>29</v>
      </c>
      <c r="B33" s="124" t="s">
        <v>169</v>
      </c>
      <c r="C33" s="115">
        <v>34</v>
      </c>
      <c r="D33" s="115">
        <v>20</v>
      </c>
      <c r="F33" s="215"/>
    </row>
    <row r="34" spans="1:6" s="214" customFormat="1" x14ac:dyDescent="0.25">
      <c r="A34" s="81">
        <v>30</v>
      </c>
      <c r="B34" s="124" t="s">
        <v>210</v>
      </c>
      <c r="C34" s="115">
        <v>31</v>
      </c>
      <c r="D34" s="115">
        <v>18</v>
      </c>
      <c r="F34" s="215"/>
    </row>
    <row r="35" spans="1:6" s="214" customFormat="1" x14ac:dyDescent="0.25">
      <c r="A35" s="81">
        <v>31</v>
      </c>
      <c r="B35" s="124" t="s">
        <v>271</v>
      </c>
      <c r="C35" s="115">
        <v>30</v>
      </c>
      <c r="D35" s="115">
        <v>12</v>
      </c>
      <c r="F35" s="215"/>
    </row>
    <row r="36" spans="1:6" s="214" customFormat="1" x14ac:dyDescent="0.25">
      <c r="A36" s="81">
        <v>32</v>
      </c>
      <c r="B36" s="124" t="s">
        <v>155</v>
      </c>
      <c r="C36" s="115">
        <v>29</v>
      </c>
      <c r="D36" s="115">
        <v>19</v>
      </c>
      <c r="F36" s="215"/>
    </row>
    <row r="37" spans="1:6" s="214" customFormat="1" x14ac:dyDescent="0.25">
      <c r="A37" s="81">
        <v>33</v>
      </c>
      <c r="B37" s="124" t="s">
        <v>216</v>
      </c>
      <c r="C37" s="115">
        <v>28</v>
      </c>
      <c r="D37" s="115">
        <v>19</v>
      </c>
      <c r="F37" s="215"/>
    </row>
    <row r="38" spans="1:6" s="214" customFormat="1" x14ac:dyDescent="0.25">
      <c r="A38" s="81">
        <v>34</v>
      </c>
      <c r="B38" s="124" t="s">
        <v>160</v>
      </c>
      <c r="C38" s="115">
        <v>27</v>
      </c>
      <c r="D38" s="115">
        <v>14</v>
      </c>
      <c r="F38" s="215"/>
    </row>
    <row r="39" spans="1:6" s="214" customFormat="1" x14ac:dyDescent="0.25">
      <c r="A39" s="81">
        <v>35</v>
      </c>
      <c r="B39" s="124" t="s">
        <v>367</v>
      </c>
      <c r="C39" s="115">
        <v>27</v>
      </c>
      <c r="D39" s="115">
        <v>22</v>
      </c>
      <c r="F39" s="215"/>
    </row>
    <row r="40" spans="1:6" s="214" customFormat="1" x14ac:dyDescent="0.25">
      <c r="A40" s="81">
        <v>36</v>
      </c>
      <c r="B40" s="124" t="s">
        <v>281</v>
      </c>
      <c r="C40" s="115">
        <v>25</v>
      </c>
      <c r="D40" s="115">
        <v>15</v>
      </c>
      <c r="F40" s="215"/>
    </row>
    <row r="41" spans="1:6" s="214" customFormat="1" x14ac:dyDescent="0.25">
      <c r="A41" s="81">
        <v>37</v>
      </c>
      <c r="B41" s="124" t="s">
        <v>141</v>
      </c>
      <c r="C41" s="229">
        <v>24</v>
      </c>
      <c r="D41" s="229">
        <v>12</v>
      </c>
      <c r="F41" s="215"/>
    </row>
    <row r="42" spans="1:6" s="214" customFormat="1" x14ac:dyDescent="0.25">
      <c r="A42" s="81">
        <v>38</v>
      </c>
      <c r="B42" s="230" t="s">
        <v>162</v>
      </c>
      <c r="C42" s="229">
        <v>24</v>
      </c>
      <c r="D42" s="229">
        <v>11</v>
      </c>
      <c r="F42" s="215"/>
    </row>
    <row r="43" spans="1:6" s="214" customFormat="1" x14ac:dyDescent="0.25">
      <c r="A43" s="81">
        <v>39</v>
      </c>
      <c r="B43" s="124" t="s">
        <v>183</v>
      </c>
      <c r="C43" s="229">
        <v>22</v>
      </c>
      <c r="D43" s="229">
        <v>10</v>
      </c>
      <c r="F43" s="215"/>
    </row>
    <row r="44" spans="1:6" s="214" customFormat="1" x14ac:dyDescent="0.25">
      <c r="A44" s="81">
        <v>40</v>
      </c>
      <c r="B44" s="124" t="s">
        <v>274</v>
      </c>
      <c r="C44" s="229">
        <v>21</v>
      </c>
      <c r="D44" s="229">
        <v>9</v>
      </c>
      <c r="F44" s="215"/>
    </row>
    <row r="45" spans="1:6" s="214" customFormat="1" x14ac:dyDescent="0.25">
      <c r="A45" s="81">
        <v>41</v>
      </c>
      <c r="B45" s="124" t="s">
        <v>179</v>
      </c>
      <c r="C45" s="229">
        <v>21</v>
      </c>
      <c r="D45" s="229">
        <v>6</v>
      </c>
      <c r="F45" s="215"/>
    </row>
    <row r="46" spans="1:6" s="214" customFormat="1" x14ac:dyDescent="0.25">
      <c r="A46" s="81">
        <v>42</v>
      </c>
      <c r="B46" s="124" t="s">
        <v>172</v>
      </c>
      <c r="C46" s="229">
        <v>21</v>
      </c>
      <c r="D46" s="229">
        <v>9</v>
      </c>
      <c r="F46" s="215"/>
    </row>
    <row r="47" spans="1:6" s="214" customFormat="1" x14ac:dyDescent="0.25">
      <c r="A47" s="81">
        <v>43</v>
      </c>
      <c r="B47" s="230" t="s">
        <v>382</v>
      </c>
      <c r="C47" s="229">
        <v>21</v>
      </c>
      <c r="D47" s="229">
        <v>8</v>
      </c>
      <c r="F47" s="215"/>
    </row>
    <row r="48" spans="1:6" s="214" customFormat="1" ht="31.5" x14ac:dyDescent="0.25">
      <c r="A48" s="81">
        <v>44</v>
      </c>
      <c r="B48" s="230" t="s">
        <v>484</v>
      </c>
      <c r="C48" s="229">
        <v>21</v>
      </c>
      <c r="D48" s="229">
        <v>14</v>
      </c>
      <c r="F48" s="215"/>
    </row>
    <row r="49" spans="1:6" s="214" customFormat="1" x14ac:dyDescent="0.25">
      <c r="A49" s="81">
        <v>45</v>
      </c>
      <c r="B49" s="230" t="s">
        <v>277</v>
      </c>
      <c r="C49" s="229">
        <v>20</v>
      </c>
      <c r="D49" s="229">
        <v>12</v>
      </c>
      <c r="F49" s="215"/>
    </row>
    <row r="50" spans="1:6" s="214" customFormat="1" x14ac:dyDescent="0.25">
      <c r="A50" s="81">
        <v>46</v>
      </c>
      <c r="B50" s="230" t="s">
        <v>163</v>
      </c>
      <c r="C50" s="229">
        <v>20</v>
      </c>
      <c r="D50" s="229">
        <v>7</v>
      </c>
      <c r="F50" s="215"/>
    </row>
    <row r="51" spans="1:6" s="214" customFormat="1" x14ac:dyDescent="0.25">
      <c r="A51" s="81">
        <v>47</v>
      </c>
      <c r="B51" s="230" t="s">
        <v>191</v>
      </c>
      <c r="C51" s="229">
        <v>19</v>
      </c>
      <c r="D51" s="229">
        <v>13</v>
      </c>
      <c r="F51" s="215"/>
    </row>
    <row r="52" spans="1:6" s="214" customFormat="1" x14ac:dyDescent="0.25">
      <c r="A52" s="81">
        <v>48</v>
      </c>
      <c r="B52" s="230" t="s">
        <v>192</v>
      </c>
      <c r="C52" s="229">
        <v>19</v>
      </c>
      <c r="D52" s="229">
        <v>14</v>
      </c>
      <c r="F52" s="215"/>
    </row>
    <row r="53" spans="1:6" s="214" customFormat="1" x14ac:dyDescent="0.25">
      <c r="A53" s="81">
        <v>49</v>
      </c>
      <c r="B53" s="230" t="s">
        <v>168</v>
      </c>
      <c r="C53" s="229">
        <v>19</v>
      </c>
      <c r="D53" s="229">
        <v>11</v>
      </c>
      <c r="F53" s="215"/>
    </row>
    <row r="54" spans="1:6" s="214" customFormat="1" ht="31.5" x14ac:dyDescent="0.25">
      <c r="A54" s="81">
        <v>50</v>
      </c>
      <c r="B54" s="124" t="s">
        <v>376</v>
      </c>
      <c r="C54" s="81">
        <v>18</v>
      </c>
      <c r="D54" s="81">
        <v>8</v>
      </c>
      <c r="F54" s="215"/>
    </row>
    <row r="55" spans="1:6" ht="20.100000000000001" customHeight="1" x14ac:dyDescent="0.25"/>
    <row r="56" spans="1:6" ht="20.100000000000001" customHeight="1" x14ac:dyDescent="0.25"/>
    <row r="57" spans="1:6" ht="20.100000000000001" customHeight="1" x14ac:dyDescent="0.25"/>
    <row r="58" spans="1:6" ht="20.100000000000001" customHeight="1" x14ac:dyDescent="0.25"/>
    <row r="59" spans="1:6" ht="20.100000000000001" customHeight="1" x14ac:dyDescent="0.25"/>
    <row r="60" spans="1:6" ht="20.100000000000001" customHeight="1" x14ac:dyDescent="0.25"/>
    <row r="61" spans="1:6" ht="20.100000000000001" customHeight="1" x14ac:dyDescent="0.25"/>
    <row r="62" spans="1:6" ht="20.100000000000001" customHeight="1" x14ac:dyDescent="0.25"/>
    <row r="63" spans="1:6" ht="20.100000000000001" customHeight="1" x14ac:dyDescent="0.25"/>
    <row r="64" spans="1:6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</sheetData>
  <mergeCells count="2">
    <mergeCell ref="B1:D1"/>
    <mergeCell ref="B2:D2"/>
  </mergeCells>
  <phoneticPr fontId="64" type="noConversion"/>
  <printOptions horizontalCentered="1"/>
  <pageMargins left="0.23622047244094491" right="0.15748031496062992" top="0.5" bottom="0.19685039370078741" header="0.51181102362204722" footer="0.17"/>
  <pageSetup paperSize="9" scale="97" orientation="portrait" r:id="rId1"/>
  <headerFooter alignWithMargins="0"/>
  <rowBreaks count="1" manualBreakCount="1">
    <brk id="29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H149"/>
  <sheetViews>
    <sheetView zoomScale="90" zoomScaleNormal="90" zoomScaleSheetLayoutView="90" workbookViewId="0">
      <selection activeCell="A135" sqref="A135:C149"/>
    </sheetView>
  </sheetViews>
  <sheetFormatPr defaultColWidth="8.85546875" defaultRowHeight="12.75" x14ac:dyDescent="0.2"/>
  <cols>
    <col min="1" max="1" width="43.28515625" style="87" customWidth="1"/>
    <col min="2" max="2" width="18.140625" style="97" customWidth="1"/>
    <col min="3" max="3" width="17.140625" style="97" customWidth="1"/>
    <col min="4" max="16384" width="8.85546875" style="87"/>
  </cols>
  <sheetData>
    <row r="1" spans="1:8" s="85" customFormat="1" ht="20.25" x14ac:dyDescent="0.3">
      <c r="A1" s="359" t="s">
        <v>304</v>
      </c>
      <c r="B1" s="359"/>
      <c r="C1" s="359"/>
    </row>
    <row r="2" spans="1:8" s="85" customFormat="1" ht="20.25" x14ac:dyDescent="0.3">
      <c r="A2" s="359" t="s">
        <v>131</v>
      </c>
      <c r="B2" s="359"/>
      <c r="C2" s="359"/>
    </row>
    <row r="3" spans="1:8" s="85" customFormat="1" ht="20.25" x14ac:dyDescent="0.3">
      <c r="A3" s="367" t="s">
        <v>97</v>
      </c>
      <c r="B3" s="367"/>
      <c r="C3" s="367"/>
    </row>
    <row r="4" spans="1:8" ht="8.25" customHeight="1" x14ac:dyDescent="0.2"/>
    <row r="5" spans="1:8" s="80" customFormat="1" ht="35.450000000000003" customHeight="1" x14ac:dyDescent="0.25">
      <c r="A5" s="112" t="s">
        <v>90</v>
      </c>
      <c r="B5" s="315" t="s">
        <v>548</v>
      </c>
      <c r="C5" s="182" t="s">
        <v>547</v>
      </c>
    </row>
    <row r="6" spans="1:8" ht="38.450000000000003" customHeight="1" x14ac:dyDescent="0.2">
      <c r="A6" s="363" t="s">
        <v>98</v>
      </c>
      <c r="B6" s="363"/>
      <c r="C6" s="363"/>
      <c r="H6" s="90"/>
    </row>
    <row r="7" spans="1:8" ht="15.75" x14ac:dyDescent="0.2">
      <c r="A7" s="132" t="s">
        <v>375</v>
      </c>
      <c r="B7" s="115">
        <v>125</v>
      </c>
      <c r="C7" s="115">
        <v>49</v>
      </c>
      <c r="D7" s="118"/>
      <c r="H7" s="90"/>
    </row>
    <row r="8" spans="1:8" ht="15.75" x14ac:dyDescent="0.2">
      <c r="A8" s="132" t="s">
        <v>178</v>
      </c>
      <c r="B8" s="115">
        <v>35</v>
      </c>
      <c r="C8" s="115">
        <v>15</v>
      </c>
    </row>
    <row r="9" spans="1:8" ht="31.5" x14ac:dyDescent="0.2">
      <c r="A9" s="132" t="s">
        <v>271</v>
      </c>
      <c r="B9" s="115">
        <v>30</v>
      </c>
      <c r="C9" s="115">
        <v>12</v>
      </c>
      <c r="D9" s="118"/>
    </row>
    <row r="10" spans="1:8" ht="15.75" x14ac:dyDescent="0.2">
      <c r="A10" s="132" t="s">
        <v>160</v>
      </c>
      <c r="B10" s="115">
        <v>27</v>
      </c>
      <c r="C10" s="115">
        <v>14</v>
      </c>
    </row>
    <row r="11" spans="1:8" ht="15.75" x14ac:dyDescent="0.2">
      <c r="A11" s="132" t="s">
        <v>274</v>
      </c>
      <c r="B11" s="115">
        <v>21</v>
      </c>
      <c r="C11" s="115">
        <v>9</v>
      </c>
      <c r="D11" s="118"/>
    </row>
    <row r="12" spans="1:8" ht="15.75" x14ac:dyDescent="0.2">
      <c r="A12" s="132" t="s">
        <v>179</v>
      </c>
      <c r="B12" s="115">
        <v>21</v>
      </c>
      <c r="C12" s="115">
        <v>6</v>
      </c>
    </row>
    <row r="13" spans="1:8" ht="31.5" x14ac:dyDescent="0.2">
      <c r="A13" s="132" t="s">
        <v>376</v>
      </c>
      <c r="B13" s="115">
        <v>18</v>
      </c>
      <c r="C13" s="115">
        <v>8</v>
      </c>
      <c r="D13" s="118"/>
    </row>
    <row r="14" spans="1:8" ht="15.75" x14ac:dyDescent="0.2">
      <c r="A14" s="128" t="s">
        <v>175</v>
      </c>
      <c r="B14" s="115">
        <v>17</v>
      </c>
      <c r="C14" s="115">
        <v>6</v>
      </c>
    </row>
    <row r="15" spans="1:8" ht="15.75" x14ac:dyDescent="0.2">
      <c r="A15" s="128" t="s">
        <v>176</v>
      </c>
      <c r="B15" s="115">
        <v>17</v>
      </c>
      <c r="C15" s="115">
        <v>11</v>
      </c>
      <c r="D15" s="118"/>
    </row>
    <row r="16" spans="1:8" ht="15.75" x14ac:dyDescent="0.2">
      <c r="A16" s="128" t="s">
        <v>343</v>
      </c>
      <c r="B16" s="115">
        <v>17</v>
      </c>
      <c r="C16" s="115">
        <v>10</v>
      </c>
    </row>
    <row r="17" spans="1:4" ht="15.75" x14ac:dyDescent="0.2">
      <c r="A17" s="128" t="s">
        <v>177</v>
      </c>
      <c r="B17" s="115">
        <v>16</v>
      </c>
      <c r="C17" s="115">
        <v>9</v>
      </c>
      <c r="D17" s="118"/>
    </row>
    <row r="18" spans="1:4" ht="15.75" x14ac:dyDescent="0.2">
      <c r="A18" s="132" t="s">
        <v>180</v>
      </c>
      <c r="B18" s="115">
        <v>15</v>
      </c>
      <c r="C18" s="115">
        <v>8</v>
      </c>
    </row>
    <row r="19" spans="1:4" ht="15.75" x14ac:dyDescent="0.2">
      <c r="A19" s="132" t="s">
        <v>342</v>
      </c>
      <c r="B19" s="115">
        <v>13</v>
      </c>
      <c r="C19" s="115">
        <v>10</v>
      </c>
      <c r="D19" s="118"/>
    </row>
    <row r="20" spans="1:4" ht="15.75" x14ac:dyDescent="0.2">
      <c r="A20" s="132" t="s">
        <v>413</v>
      </c>
      <c r="B20" s="115">
        <v>11</v>
      </c>
      <c r="C20" s="115">
        <v>5</v>
      </c>
    </row>
    <row r="21" spans="1:4" ht="15.75" x14ac:dyDescent="0.2">
      <c r="A21" s="132" t="s">
        <v>293</v>
      </c>
      <c r="B21" s="115">
        <v>9</v>
      </c>
      <c r="C21" s="115">
        <v>4</v>
      </c>
      <c r="D21" s="118"/>
    </row>
    <row r="22" spans="1:4" ht="38.450000000000003" customHeight="1" x14ac:dyDescent="0.2">
      <c r="A22" s="363" t="s">
        <v>36</v>
      </c>
      <c r="B22" s="363"/>
      <c r="C22" s="363"/>
    </row>
    <row r="23" spans="1:4" ht="31.5" x14ac:dyDescent="0.2">
      <c r="A23" s="92" t="s">
        <v>344</v>
      </c>
      <c r="B23" s="99">
        <v>42</v>
      </c>
      <c r="C23" s="99">
        <v>18</v>
      </c>
      <c r="D23" s="118"/>
    </row>
    <row r="24" spans="1:4" ht="18" customHeight="1" x14ac:dyDescent="0.2">
      <c r="A24" s="92" t="s">
        <v>183</v>
      </c>
      <c r="B24" s="99">
        <v>22</v>
      </c>
      <c r="C24" s="99">
        <v>10</v>
      </c>
    </row>
    <row r="25" spans="1:4" ht="18" customHeight="1" x14ac:dyDescent="0.2">
      <c r="A25" s="92" t="s">
        <v>172</v>
      </c>
      <c r="B25" s="99">
        <v>21</v>
      </c>
      <c r="C25" s="99">
        <v>9</v>
      </c>
      <c r="D25" s="118"/>
    </row>
    <row r="26" spans="1:4" ht="18" customHeight="1" x14ac:dyDescent="0.2">
      <c r="A26" s="92" t="s">
        <v>345</v>
      </c>
      <c r="B26" s="99">
        <v>18</v>
      </c>
      <c r="C26" s="99">
        <v>6</v>
      </c>
    </row>
    <row r="27" spans="1:4" ht="18" customHeight="1" x14ac:dyDescent="0.2">
      <c r="A27" s="92" t="s">
        <v>377</v>
      </c>
      <c r="B27" s="99">
        <v>14</v>
      </c>
      <c r="C27" s="99">
        <v>8</v>
      </c>
      <c r="D27" s="118"/>
    </row>
    <row r="28" spans="1:4" ht="15" customHeight="1" x14ac:dyDescent="0.2">
      <c r="A28" s="92" t="s">
        <v>378</v>
      </c>
      <c r="B28" s="99">
        <v>14</v>
      </c>
      <c r="C28" s="99">
        <v>6</v>
      </c>
    </row>
    <row r="29" spans="1:4" ht="18" customHeight="1" x14ac:dyDescent="0.2">
      <c r="A29" s="92" t="s">
        <v>182</v>
      </c>
      <c r="B29" s="99">
        <v>12</v>
      </c>
      <c r="C29" s="99">
        <v>8</v>
      </c>
      <c r="D29" s="118"/>
    </row>
    <row r="30" spans="1:4" ht="30.75" customHeight="1" x14ac:dyDescent="0.2">
      <c r="A30" s="92" t="s">
        <v>478</v>
      </c>
      <c r="B30" s="99">
        <v>11</v>
      </c>
      <c r="C30" s="99">
        <v>5</v>
      </c>
    </row>
    <row r="31" spans="1:4" ht="18" customHeight="1" x14ac:dyDescent="0.2">
      <c r="A31" s="92" t="s">
        <v>294</v>
      </c>
      <c r="B31" s="99">
        <v>10</v>
      </c>
      <c r="C31" s="99">
        <v>2</v>
      </c>
      <c r="D31" s="118"/>
    </row>
    <row r="32" spans="1:4" ht="18" customHeight="1" x14ac:dyDescent="0.2">
      <c r="A32" s="92" t="s">
        <v>508</v>
      </c>
      <c r="B32" s="99">
        <v>9</v>
      </c>
      <c r="C32" s="99">
        <v>6</v>
      </c>
    </row>
    <row r="33" spans="1:4" ht="18" customHeight="1" x14ac:dyDescent="0.2">
      <c r="A33" s="92" t="s">
        <v>518</v>
      </c>
      <c r="B33" s="99">
        <v>9</v>
      </c>
      <c r="C33" s="99">
        <v>3</v>
      </c>
      <c r="D33" s="118"/>
    </row>
    <row r="34" spans="1:4" ht="18" customHeight="1" x14ac:dyDescent="0.2">
      <c r="A34" s="92" t="s">
        <v>459</v>
      </c>
      <c r="B34" s="99">
        <v>9</v>
      </c>
      <c r="C34" s="99">
        <v>7</v>
      </c>
      <c r="D34" s="118"/>
    </row>
    <row r="35" spans="1:4" ht="18" customHeight="1" x14ac:dyDescent="0.2">
      <c r="A35" s="92" t="s">
        <v>479</v>
      </c>
      <c r="B35" s="99">
        <v>9</v>
      </c>
      <c r="C35" s="99">
        <v>6</v>
      </c>
      <c r="D35" s="118"/>
    </row>
    <row r="36" spans="1:4" ht="18" customHeight="1" x14ac:dyDescent="0.2">
      <c r="A36" s="92" t="s">
        <v>184</v>
      </c>
      <c r="B36" s="99">
        <v>9</v>
      </c>
      <c r="C36" s="99">
        <v>3</v>
      </c>
    </row>
    <row r="37" spans="1:4" ht="18" customHeight="1" x14ac:dyDescent="0.2">
      <c r="A37" s="92" t="s">
        <v>170</v>
      </c>
      <c r="B37" s="99">
        <v>8</v>
      </c>
      <c r="C37" s="99">
        <v>2</v>
      </c>
      <c r="D37" s="118"/>
    </row>
    <row r="38" spans="1:4" ht="38.450000000000003" customHeight="1" x14ac:dyDescent="0.2">
      <c r="A38" s="363" t="s">
        <v>37</v>
      </c>
      <c r="B38" s="363"/>
      <c r="C38" s="363"/>
    </row>
    <row r="39" spans="1:4" ht="21.75" customHeight="1" x14ac:dyDescent="0.2">
      <c r="A39" s="93" t="s">
        <v>382</v>
      </c>
      <c r="B39" s="99">
        <v>21</v>
      </c>
      <c r="C39" s="99">
        <v>8</v>
      </c>
      <c r="D39" s="118"/>
    </row>
    <row r="40" spans="1:4" ht="21.75" customHeight="1" x14ac:dyDescent="0.2">
      <c r="A40" s="93" t="s">
        <v>277</v>
      </c>
      <c r="B40" s="99">
        <v>20</v>
      </c>
      <c r="C40" s="99">
        <v>12</v>
      </c>
    </row>
    <row r="41" spans="1:4" ht="21.75" customHeight="1" x14ac:dyDescent="0.2">
      <c r="A41" s="93" t="s">
        <v>191</v>
      </c>
      <c r="B41" s="99">
        <v>19</v>
      </c>
      <c r="C41" s="99">
        <v>13</v>
      </c>
      <c r="D41" s="118"/>
    </row>
    <row r="42" spans="1:4" ht="21.75" customHeight="1" x14ac:dyDescent="0.2">
      <c r="A42" s="93" t="s">
        <v>192</v>
      </c>
      <c r="B42" s="99">
        <v>19</v>
      </c>
      <c r="C42" s="99">
        <v>14</v>
      </c>
    </row>
    <row r="43" spans="1:4" ht="21.75" customHeight="1" x14ac:dyDescent="0.2">
      <c r="A43" s="93" t="s">
        <v>150</v>
      </c>
      <c r="B43" s="99">
        <v>16</v>
      </c>
      <c r="C43" s="99">
        <v>8</v>
      </c>
      <c r="D43" s="118"/>
    </row>
    <row r="44" spans="1:4" ht="21.75" customHeight="1" x14ac:dyDescent="0.2">
      <c r="A44" s="93" t="s">
        <v>188</v>
      </c>
      <c r="B44" s="99">
        <v>14</v>
      </c>
      <c r="C44" s="99">
        <v>9</v>
      </c>
    </row>
    <row r="45" spans="1:4" ht="21.75" customHeight="1" x14ac:dyDescent="0.2">
      <c r="A45" s="93" t="s">
        <v>142</v>
      </c>
      <c r="B45" s="99">
        <v>14</v>
      </c>
      <c r="C45" s="99">
        <v>5</v>
      </c>
    </row>
    <row r="46" spans="1:4" ht="21.75" customHeight="1" x14ac:dyDescent="0.2">
      <c r="A46" s="93" t="s">
        <v>187</v>
      </c>
      <c r="B46" s="99">
        <v>13</v>
      </c>
      <c r="C46" s="99">
        <v>6</v>
      </c>
    </row>
    <row r="47" spans="1:4" ht="21.75" customHeight="1" x14ac:dyDescent="0.2">
      <c r="A47" s="93" t="s">
        <v>449</v>
      </c>
      <c r="B47" s="99">
        <v>10</v>
      </c>
      <c r="C47" s="99">
        <v>8</v>
      </c>
      <c r="D47" s="118"/>
    </row>
    <row r="48" spans="1:4" ht="21.75" customHeight="1" x14ac:dyDescent="0.2">
      <c r="A48" s="93" t="s">
        <v>190</v>
      </c>
      <c r="B48" s="99">
        <v>10</v>
      </c>
      <c r="C48" s="99">
        <v>5</v>
      </c>
    </row>
    <row r="49" spans="1:4" ht="21.75" customHeight="1" x14ac:dyDescent="0.2">
      <c r="A49" s="93" t="s">
        <v>428</v>
      </c>
      <c r="B49" s="99">
        <v>8</v>
      </c>
      <c r="C49" s="99">
        <v>2</v>
      </c>
      <c r="D49" s="118"/>
    </row>
    <row r="50" spans="1:4" ht="21.75" customHeight="1" x14ac:dyDescent="0.2">
      <c r="A50" s="93" t="s">
        <v>509</v>
      </c>
      <c r="B50" s="99">
        <v>7</v>
      </c>
      <c r="C50" s="99">
        <v>5</v>
      </c>
    </row>
    <row r="51" spans="1:4" ht="21.75" customHeight="1" x14ac:dyDescent="0.2">
      <c r="A51" s="93" t="s">
        <v>434</v>
      </c>
      <c r="B51" s="99">
        <v>6</v>
      </c>
      <c r="C51" s="99">
        <v>5</v>
      </c>
    </row>
    <row r="52" spans="1:4" ht="21.75" customHeight="1" x14ac:dyDescent="0.2">
      <c r="A52" s="93" t="s">
        <v>480</v>
      </c>
      <c r="B52" s="99">
        <v>6</v>
      </c>
      <c r="C52" s="99">
        <v>3</v>
      </c>
    </row>
    <row r="53" spans="1:4" ht="21.75" customHeight="1" x14ac:dyDescent="0.2">
      <c r="A53" s="93" t="s">
        <v>381</v>
      </c>
      <c r="B53" s="99">
        <v>6</v>
      </c>
      <c r="C53" s="99">
        <v>2</v>
      </c>
    </row>
    <row r="54" spans="1:4" ht="38.450000000000003" customHeight="1" x14ac:dyDescent="0.2">
      <c r="A54" s="363" t="s">
        <v>38</v>
      </c>
      <c r="B54" s="363"/>
      <c r="C54" s="363"/>
    </row>
    <row r="55" spans="1:4" ht="15.75" x14ac:dyDescent="0.2">
      <c r="A55" s="92" t="s">
        <v>158</v>
      </c>
      <c r="B55" s="115">
        <v>10</v>
      </c>
      <c r="C55" s="115">
        <v>6</v>
      </c>
      <c r="D55" s="118"/>
    </row>
    <row r="56" spans="1:4" ht="15.75" x14ac:dyDescent="0.2">
      <c r="A56" s="92" t="s">
        <v>295</v>
      </c>
      <c r="B56" s="99">
        <v>9</v>
      </c>
      <c r="C56" s="99">
        <v>3</v>
      </c>
    </row>
    <row r="57" spans="1:4" ht="15.75" x14ac:dyDescent="0.2">
      <c r="A57" s="92" t="s">
        <v>193</v>
      </c>
      <c r="B57" s="99">
        <v>8</v>
      </c>
      <c r="C57" s="99">
        <v>2</v>
      </c>
      <c r="D57" s="118"/>
    </row>
    <row r="58" spans="1:4" ht="15.75" x14ac:dyDescent="0.2">
      <c r="A58" s="92" t="s">
        <v>154</v>
      </c>
      <c r="B58" s="94">
        <v>6</v>
      </c>
      <c r="C58" s="94">
        <v>5</v>
      </c>
    </row>
    <row r="59" spans="1:4" ht="15.75" x14ac:dyDescent="0.2">
      <c r="A59" s="92" t="s">
        <v>352</v>
      </c>
      <c r="B59" s="99">
        <v>5</v>
      </c>
      <c r="C59" s="99">
        <v>5</v>
      </c>
      <c r="D59" s="118"/>
    </row>
    <row r="60" spans="1:4" ht="15.75" x14ac:dyDescent="0.2">
      <c r="A60" s="92" t="s">
        <v>353</v>
      </c>
      <c r="B60" s="99">
        <v>5</v>
      </c>
      <c r="C60" s="99">
        <v>3</v>
      </c>
    </row>
    <row r="61" spans="1:4" ht="15.75" x14ac:dyDescent="0.2">
      <c r="A61" s="92" t="s">
        <v>195</v>
      </c>
      <c r="B61" s="99">
        <v>5</v>
      </c>
      <c r="C61" s="99">
        <v>5</v>
      </c>
      <c r="D61" s="118"/>
    </row>
    <row r="62" spans="1:4" ht="31.5" x14ac:dyDescent="0.2">
      <c r="A62" s="92" t="s">
        <v>197</v>
      </c>
      <c r="B62" s="99">
        <v>5</v>
      </c>
      <c r="C62" s="99">
        <v>1</v>
      </c>
    </row>
    <row r="63" spans="1:4" ht="15.75" x14ac:dyDescent="0.2">
      <c r="A63" s="92" t="s">
        <v>194</v>
      </c>
      <c r="B63" s="99">
        <v>5</v>
      </c>
      <c r="C63" s="99">
        <v>4</v>
      </c>
      <c r="D63" s="118"/>
    </row>
    <row r="64" spans="1:4" ht="15.75" x14ac:dyDescent="0.2">
      <c r="A64" s="92" t="s">
        <v>515</v>
      </c>
      <c r="B64" s="99">
        <v>4</v>
      </c>
      <c r="C64" s="99">
        <v>3</v>
      </c>
    </row>
    <row r="65" spans="1:4" ht="15.75" x14ac:dyDescent="0.2">
      <c r="A65" s="92" t="s">
        <v>514</v>
      </c>
      <c r="B65" s="99">
        <v>4</v>
      </c>
      <c r="C65" s="99">
        <v>4</v>
      </c>
    </row>
    <row r="66" spans="1:4" ht="15.75" x14ac:dyDescent="0.2">
      <c r="A66" s="92" t="s">
        <v>173</v>
      </c>
      <c r="B66" s="99">
        <v>3</v>
      </c>
      <c r="C66" s="99">
        <v>2</v>
      </c>
    </row>
    <row r="67" spans="1:4" ht="21.75" customHeight="1" x14ac:dyDescent="0.2">
      <c r="A67" s="92" t="s">
        <v>534</v>
      </c>
      <c r="B67" s="99">
        <v>3</v>
      </c>
      <c r="C67" s="99">
        <v>2</v>
      </c>
    </row>
    <row r="68" spans="1:4" ht="15.75" x14ac:dyDescent="0.2">
      <c r="A68" s="92" t="s">
        <v>525</v>
      </c>
      <c r="B68" s="99">
        <v>3</v>
      </c>
      <c r="C68" s="99">
        <v>2</v>
      </c>
    </row>
    <row r="69" spans="1:4" ht="15.75" x14ac:dyDescent="0.2">
      <c r="A69" s="92" t="s">
        <v>510</v>
      </c>
      <c r="B69" s="99">
        <v>3</v>
      </c>
      <c r="C69" s="99">
        <v>3</v>
      </c>
    </row>
    <row r="70" spans="1:4" ht="38.450000000000003" customHeight="1" x14ac:dyDescent="0.2">
      <c r="A70" s="363" t="s">
        <v>39</v>
      </c>
      <c r="B70" s="363"/>
      <c r="C70" s="363"/>
    </row>
    <row r="71" spans="1:4" ht="15.75" x14ac:dyDescent="0.2">
      <c r="A71" s="92" t="s">
        <v>146</v>
      </c>
      <c r="B71" s="99">
        <v>271</v>
      </c>
      <c r="C71" s="99">
        <v>167</v>
      </c>
      <c r="D71" s="118"/>
    </row>
    <row r="72" spans="1:4" ht="15.75" x14ac:dyDescent="0.2">
      <c r="A72" s="92" t="s">
        <v>384</v>
      </c>
      <c r="B72" s="99">
        <v>83</v>
      </c>
      <c r="C72" s="99">
        <v>32</v>
      </c>
    </row>
    <row r="73" spans="1:4" ht="15.75" x14ac:dyDescent="0.2">
      <c r="A73" s="92" t="s">
        <v>149</v>
      </c>
      <c r="B73" s="99">
        <v>51</v>
      </c>
      <c r="C73" s="99">
        <v>31</v>
      </c>
      <c r="D73" s="118"/>
    </row>
    <row r="74" spans="1:4" ht="15.75" x14ac:dyDescent="0.2">
      <c r="A74" s="92" t="s">
        <v>140</v>
      </c>
      <c r="B74" s="99">
        <v>40</v>
      </c>
      <c r="C74" s="99">
        <v>28</v>
      </c>
    </row>
    <row r="75" spans="1:4" ht="15.75" x14ac:dyDescent="0.2">
      <c r="A75" s="92" t="s">
        <v>357</v>
      </c>
      <c r="B75" s="99">
        <v>39</v>
      </c>
      <c r="C75" s="99">
        <v>24</v>
      </c>
      <c r="D75" s="118"/>
    </row>
    <row r="76" spans="1:4" ht="15.75" x14ac:dyDescent="0.2">
      <c r="A76" s="92" t="s">
        <v>141</v>
      </c>
      <c r="B76" s="99">
        <v>24</v>
      </c>
      <c r="C76" s="99">
        <v>12</v>
      </c>
    </row>
    <row r="77" spans="1:4" ht="15.75" x14ac:dyDescent="0.2">
      <c r="A77" s="92" t="s">
        <v>168</v>
      </c>
      <c r="B77" s="99">
        <v>19</v>
      </c>
      <c r="C77" s="99">
        <v>11</v>
      </c>
      <c r="D77" s="118"/>
    </row>
    <row r="78" spans="1:4" ht="15.75" x14ac:dyDescent="0.2">
      <c r="A78" s="92" t="s">
        <v>359</v>
      </c>
      <c r="B78" s="99">
        <v>17</v>
      </c>
      <c r="C78" s="99">
        <v>8</v>
      </c>
    </row>
    <row r="79" spans="1:4" ht="15.75" x14ac:dyDescent="0.2">
      <c r="A79" s="92" t="s">
        <v>279</v>
      </c>
      <c r="B79" s="99">
        <v>15</v>
      </c>
      <c r="C79" s="99">
        <v>12</v>
      </c>
      <c r="D79" s="118"/>
    </row>
    <row r="80" spans="1:4" ht="15.75" x14ac:dyDescent="0.2">
      <c r="A80" s="92" t="s">
        <v>396</v>
      </c>
      <c r="B80" s="99">
        <v>7</v>
      </c>
      <c r="C80" s="99">
        <v>2</v>
      </c>
    </row>
    <row r="81" spans="1:4" ht="15.75" x14ac:dyDescent="0.2">
      <c r="A81" s="92" t="s">
        <v>466</v>
      </c>
      <c r="B81" s="99">
        <v>7</v>
      </c>
      <c r="C81" s="99">
        <v>4</v>
      </c>
      <c r="D81" s="118"/>
    </row>
    <row r="82" spans="1:4" ht="31.5" x14ac:dyDescent="0.2">
      <c r="A82" s="92" t="s">
        <v>296</v>
      </c>
      <c r="B82" s="99">
        <v>6</v>
      </c>
      <c r="C82" s="99">
        <v>1</v>
      </c>
    </row>
    <row r="83" spans="1:4" ht="15.75" x14ac:dyDescent="0.2">
      <c r="A83" s="92" t="s">
        <v>481</v>
      </c>
      <c r="B83" s="99">
        <v>5</v>
      </c>
      <c r="C83" s="99">
        <v>2</v>
      </c>
      <c r="D83" s="118"/>
    </row>
    <row r="84" spans="1:4" ht="15.75" x14ac:dyDescent="0.2">
      <c r="A84" s="92" t="s">
        <v>482</v>
      </c>
      <c r="B84" s="99">
        <v>4</v>
      </c>
      <c r="C84" s="99">
        <v>1</v>
      </c>
    </row>
    <row r="85" spans="1:4" ht="15.75" x14ac:dyDescent="0.2">
      <c r="A85" s="92" t="s">
        <v>526</v>
      </c>
      <c r="B85" s="99">
        <v>3</v>
      </c>
      <c r="C85" s="99">
        <v>1</v>
      </c>
      <c r="D85" s="118"/>
    </row>
    <row r="86" spans="1:4" ht="38.450000000000003" customHeight="1" x14ac:dyDescent="0.2">
      <c r="A86" s="363" t="s">
        <v>99</v>
      </c>
      <c r="B86" s="363"/>
      <c r="C86" s="363"/>
    </row>
    <row r="87" spans="1:4" ht="31.5" x14ac:dyDescent="0.2">
      <c r="A87" s="92" t="s">
        <v>361</v>
      </c>
      <c r="B87" s="99">
        <v>463</v>
      </c>
      <c r="C87" s="99">
        <v>253</v>
      </c>
      <c r="D87" s="118"/>
    </row>
    <row r="88" spans="1:4" ht="15.75" x14ac:dyDescent="0.2">
      <c r="A88" s="92" t="s">
        <v>204</v>
      </c>
      <c r="B88" s="99">
        <v>68</v>
      </c>
      <c r="C88" s="99">
        <v>46</v>
      </c>
    </row>
    <row r="89" spans="1:4" ht="15.75" x14ac:dyDescent="0.2">
      <c r="A89" s="92" t="s">
        <v>174</v>
      </c>
      <c r="B89" s="99">
        <v>56</v>
      </c>
      <c r="C89" s="99">
        <v>38</v>
      </c>
      <c r="D89" s="118"/>
    </row>
    <row r="90" spans="1:4" ht="15.75" x14ac:dyDescent="0.2">
      <c r="A90" s="92" t="s">
        <v>203</v>
      </c>
      <c r="B90" s="99">
        <v>15</v>
      </c>
      <c r="C90" s="99">
        <v>13</v>
      </c>
    </row>
    <row r="91" spans="1:4" ht="15.75" x14ac:dyDescent="0.2">
      <c r="A91" s="92" t="s">
        <v>201</v>
      </c>
      <c r="B91" s="99">
        <v>13</v>
      </c>
      <c r="C91" s="99">
        <v>8</v>
      </c>
      <c r="D91" s="118"/>
    </row>
    <row r="92" spans="1:4" ht="15.75" x14ac:dyDescent="0.2">
      <c r="A92" s="92" t="s">
        <v>362</v>
      </c>
      <c r="B92" s="99">
        <v>11</v>
      </c>
      <c r="C92" s="99">
        <v>7</v>
      </c>
    </row>
    <row r="93" spans="1:4" ht="15.75" x14ac:dyDescent="0.2">
      <c r="A93" s="92" t="s">
        <v>202</v>
      </c>
      <c r="B93" s="99">
        <v>8</v>
      </c>
      <c r="C93" s="99">
        <v>3</v>
      </c>
      <c r="D93" s="118"/>
    </row>
    <row r="94" spans="1:4" ht="47.25" x14ac:dyDescent="0.2">
      <c r="A94" s="92" t="s">
        <v>365</v>
      </c>
      <c r="B94" s="99">
        <v>6</v>
      </c>
      <c r="C94" s="99">
        <v>4</v>
      </c>
    </row>
    <row r="95" spans="1:4" ht="15.75" x14ac:dyDescent="0.2">
      <c r="A95" s="92" t="s">
        <v>386</v>
      </c>
      <c r="B95" s="99">
        <v>4</v>
      </c>
      <c r="C95" s="99">
        <v>3</v>
      </c>
      <c r="D95" s="118"/>
    </row>
    <row r="96" spans="1:4" ht="31.5" x14ac:dyDescent="0.2">
      <c r="A96" s="92" t="s">
        <v>363</v>
      </c>
      <c r="B96" s="99">
        <v>4</v>
      </c>
      <c r="C96" s="99">
        <v>3</v>
      </c>
    </row>
    <row r="97" spans="1:4" ht="15.75" x14ac:dyDescent="0.2">
      <c r="A97" s="92" t="s">
        <v>206</v>
      </c>
      <c r="B97" s="99">
        <v>3</v>
      </c>
      <c r="C97" s="99">
        <v>1</v>
      </c>
      <c r="D97" s="118"/>
    </row>
    <row r="98" spans="1:4" ht="31.5" x14ac:dyDescent="0.2">
      <c r="A98" s="92" t="s">
        <v>483</v>
      </c>
      <c r="B98" s="99">
        <v>3</v>
      </c>
      <c r="C98" s="99">
        <v>2</v>
      </c>
    </row>
    <row r="99" spans="1:4" ht="15.75" x14ac:dyDescent="0.2">
      <c r="A99" s="92" t="s">
        <v>283</v>
      </c>
      <c r="B99" s="99">
        <v>3</v>
      </c>
      <c r="C99" s="99">
        <v>1</v>
      </c>
    </row>
    <row r="100" spans="1:4" ht="31.5" x14ac:dyDescent="0.2">
      <c r="A100" s="92" t="s">
        <v>397</v>
      </c>
      <c r="B100" s="99">
        <v>3</v>
      </c>
      <c r="C100" s="99">
        <v>0</v>
      </c>
      <c r="D100" s="118"/>
    </row>
    <row r="101" spans="1:4" ht="15.75" x14ac:dyDescent="0.2">
      <c r="A101" s="92" t="s">
        <v>364</v>
      </c>
      <c r="B101" s="99">
        <v>2</v>
      </c>
      <c r="C101" s="99">
        <v>0</v>
      </c>
    </row>
    <row r="102" spans="1:4" ht="38.450000000000003" customHeight="1" x14ac:dyDescent="0.2">
      <c r="A102" s="363" t="s">
        <v>41</v>
      </c>
      <c r="B102" s="363"/>
      <c r="C102" s="363"/>
    </row>
    <row r="103" spans="1:4" ht="18.75" customHeight="1" x14ac:dyDescent="0.2">
      <c r="A103" s="92" t="s">
        <v>145</v>
      </c>
      <c r="B103" s="99">
        <v>69</v>
      </c>
      <c r="C103" s="99">
        <v>20</v>
      </c>
      <c r="D103" s="118"/>
    </row>
    <row r="104" spans="1:4" ht="15.75" x14ac:dyDescent="0.2">
      <c r="A104" s="92" t="s">
        <v>366</v>
      </c>
      <c r="B104" s="99">
        <v>67</v>
      </c>
      <c r="C104" s="99">
        <v>39</v>
      </c>
    </row>
    <row r="105" spans="1:4" ht="31.5" x14ac:dyDescent="0.2">
      <c r="A105" s="91" t="s">
        <v>211</v>
      </c>
      <c r="B105" s="99">
        <v>43</v>
      </c>
      <c r="C105" s="99">
        <v>19</v>
      </c>
      <c r="D105" s="118"/>
    </row>
    <row r="106" spans="1:4" ht="31.5" x14ac:dyDescent="0.2">
      <c r="A106" s="92" t="s">
        <v>153</v>
      </c>
      <c r="B106" s="99">
        <v>40</v>
      </c>
      <c r="C106" s="99">
        <v>22</v>
      </c>
    </row>
    <row r="107" spans="1:4" ht="31.5" x14ac:dyDescent="0.2">
      <c r="A107" s="92" t="s">
        <v>169</v>
      </c>
      <c r="B107" s="99">
        <v>34</v>
      </c>
      <c r="C107" s="99">
        <v>20</v>
      </c>
      <c r="D107" s="118"/>
    </row>
    <row r="108" spans="1:4" ht="15.75" x14ac:dyDescent="0.2">
      <c r="A108" s="92" t="s">
        <v>210</v>
      </c>
      <c r="B108" s="99">
        <v>31</v>
      </c>
      <c r="C108" s="99">
        <v>18</v>
      </c>
    </row>
    <row r="109" spans="1:4" ht="31.5" x14ac:dyDescent="0.2">
      <c r="A109" s="92" t="s">
        <v>367</v>
      </c>
      <c r="B109" s="99">
        <v>27</v>
      </c>
      <c r="C109" s="99">
        <v>22</v>
      </c>
      <c r="D109" s="118"/>
    </row>
    <row r="110" spans="1:4" ht="15.75" x14ac:dyDescent="0.2">
      <c r="A110" s="92" t="s">
        <v>163</v>
      </c>
      <c r="B110" s="99">
        <v>20</v>
      </c>
      <c r="C110" s="99">
        <v>7</v>
      </c>
    </row>
    <row r="111" spans="1:4" ht="15.75" x14ac:dyDescent="0.2">
      <c r="A111" s="92" t="s">
        <v>388</v>
      </c>
      <c r="B111" s="99">
        <v>13</v>
      </c>
      <c r="C111" s="99">
        <v>4</v>
      </c>
      <c r="D111" s="118"/>
    </row>
    <row r="112" spans="1:4" ht="15.75" x14ac:dyDescent="0.2">
      <c r="A112" s="92" t="s">
        <v>368</v>
      </c>
      <c r="B112" s="99">
        <v>13</v>
      </c>
      <c r="C112" s="99">
        <v>9</v>
      </c>
    </row>
    <row r="113" spans="1:4" ht="15.75" x14ac:dyDescent="0.2">
      <c r="A113" s="92" t="s">
        <v>494</v>
      </c>
      <c r="B113" s="99">
        <v>11</v>
      </c>
      <c r="C113" s="99">
        <v>8</v>
      </c>
      <c r="D113" s="118"/>
    </row>
    <row r="114" spans="1:4" ht="15.75" x14ac:dyDescent="0.2">
      <c r="A114" s="92" t="s">
        <v>209</v>
      </c>
      <c r="B114" s="99">
        <v>11</v>
      </c>
      <c r="C114" s="99">
        <v>8</v>
      </c>
    </row>
    <row r="115" spans="1:4" ht="15.75" x14ac:dyDescent="0.2">
      <c r="A115" s="92" t="s">
        <v>527</v>
      </c>
      <c r="B115" s="99">
        <v>10</v>
      </c>
      <c r="C115" s="99">
        <v>8</v>
      </c>
      <c r="D115" s="118"/>
    </row>
    <row r="116" spans="1:4" ht="15.75" x14ac:dyDescent="0.2">
      <c r="A116" s="92" t="s">
        <v>394</v>
      </c>
      <c r="B116" s="99">
        <v>8</v>
      </c>
      <c r="C116" s="99">
        <v>5</v>
      </c>
    </row>
    <row r="117" spans="1:4" ht="15.75" x14ac:dyDescent="0.2">
      <c r="A117" s="92" t="s">
        <v>414</v>
      </c>
      <c r="B117" s="99">
        <v>8</v>
      </c>
      <c r="C117" s="99">
        <v>3</v>
      </c>
      <c r="D117" s="118"/>
    </row>
    <row r="118" spans="1:4" ht="63.75" customHeight="1" x14ac:dyDescent="0.2">
      <c r="A118" s="363" t="s">
        <v>42</v>
      </c>
      <c r="B118" s="363"/>
      <c r="C118" s="363"/>
    </row>
    <row r="119" spans="1:4" ht="48.75" customHeight="1" x14ac:dyDescent="0.2">
      <c r="A119" s="92" t="s">
        <v>370</v>
      </c>
      <c r="B119" s="99">
        <v>774</v>
      </c>
      <c r="C119" s="99">
        <v>353</v>
      </c>
      <c r="D119" s="118"/>
    </row>
    <row r="120" spans="1:4" ht="15.75" x14ac:dyDescent="0.2">
      <c r="A120" s="92" t="s">
        <v>138</v>
      </c>
      <c r="B120" s="99">
        <v>583</v>
      </c>
      <c r="C120" s="99">
        <v>304</v>
      </c>
    </row>
    <row r="121" spans="1:4" ht="19.5" customHeight="1" x14ac:dyDescent="0.2">
      <c r="A121" s="92" t="s">
        <v>143</v>
      </c>
      <c r="B121" s="99">
        <v>189</v>
      </c>
      <c r="C121" s="99">
        <v>108</v>
      </c>
      <c r="D121" s="118"/>
    </row>
    <row r="122" spans="1:4" ht="36.75" customHeight="1" x14ac:dyDescent="0.2">
      <c r="A122" s="92" t="s">
        <v>298</v>
      </c>
      <c r="B122" s="99">
        <v>174</v>
      </c>
      <c r="C122" s="99">
        <v>70</v>
      </c>
    </row>
    <row r="123" spans="1:4" ht="16.5" customHeight="1" x14ac:dyDescent="0.2">
      <c r="A123" s="92" t="s">
        <v>372</v>
      </c>
      <c r="B123" s="99">
        <v>53</v>
      </c>
      <c r="C123" s="99">
        <v>36</v>
      </c>
      <c r="D123" s="118"/>
    </row>
    <row r="124" spans="1:4" ht="19.5" customHeight="1" x14ac:dyDescent="0.2">
      <c r="A124" s="92" t="s">
        <v>371</v>
      </c>
      <c r="B124" s="99">
        <v>49</v>
      </c>
      <c r="C124" s="99">
        <v>24</v>
      </c>
    </row>
    <row r="125" spans="1:4" ht="19.5" customHeight="1" x14ac:dyDescent="0.2">
      <c r="A125" s="92" t="s">
        <v>270</v>
      </c>
      <c r="B125" s="99">
        <v>46</v>
      </c>
      <c r="C125" s="99">
        <v>35</v>
      </c>
      <c r="D125" s="118"/>
    </row>
    <row r="126" spans="1:4" ht="19.5" customHeight="1" x14ac:dyDescent="0.2">
      <c r="A126" s="92" t="s">
        <v>212</v>
      </c>
      <c r="B126" s="99">
        <v>41</v>
      </c>
      <c r="C126" s="99">
        <v>17</v>
      </c>
    </row>
    <row r="127" spans="1:4" ht="15.75" x14ac:dyDescent="0.2">
      <c r="A127" s="92" t="s">
        <v>215</v>
      </c>
      <c r="B127" s="99">
        <v>35</v>
      </c>
      <c r="C127" s="99">
        <v>22</v>
      </c>
      <c r="D127" s="118"/>
    </row>
    <row r="128" spans="1:4" ht="19.5" customHeight="1" x14ac:dyDescent="0.2">
      <c r="A128" s="92" t="s">
        <v>216</v>
      </c>
      <c r="B128" s="99">
        <v>28</v>
      </c>
      <c r="C128" s="99">
        <v>19</v>
      </c>
    </row>
    <row r="129" spans="1:4" ht="45.75" customHeight="1" x14ac:dyDescent="0.2">
      <c r="A129" s="92" t="s">
        <v>484</v>
      </c>
      <c r="B129" s="99">
        <v>21</v>
      </c>
      <c r="C129" s="99">
        <v>14</v>
      </c>
    </row>
    <row r="130" spans="1:4" ht="19.5" customHeight="1" x14ac:dyDescent="0.2">
      <c r="A130" s="92" t="s">
        <v>167</v>
      </c>
      <c r="B130" s="99">
        <v>18</v>
      </c>
      <c r="C130" s="99">
        <v>7</v>
      </c>
    </row>
    <row r="131" spans="1:4" ht="19.5" customHeight="1" x14ac:dyDescent="0.2">
      <c r="A131" s="92" t="s">
        <v>213</v>
      </c>
      <c r="B131" s="99">
        <v>18</v>
      </c>
      <c r="C131" s="99">
        <v>10</v>
      </c>
    </row>
    <row r="132" spans="1:4" ht="19.5" customHeight="1" x14ac:dyDescent="0.2">
      <c r="A132" s="92" t="s">
        <v>513</v>
      </c>
      <c r="B132" s="99">
        <v>18</v>
      </c>
      <c r="C132" s="99">
        <v>11</v>
      </c>
      <c r="D132" s="118"/>
    </row>
    <row r="133" spans="1:4" ht="19.5" customHeight="1" x14ac:dyDescent="0.2">
      <c r="A133" s="92" t="s">
        <v>373</v>
      </c>
      <c r="B133" s="99">
        <v>15</v>
      </c>
      <c r="C133" s="99">
        <v>9</v>
      </c>
    </row>
    <row r="134" spans="1:4" ht="38.450000000000003" customHeight="1" x14ac:dyDescent="0.2">
      <c r="A134" s="363" t="s">
        <v>101</v>
      </c>
      <c r="B134" s="363"/>
      <c r="C134" s="363"/>
    </row>
    <row r="135" spans="1:4" ht="21" customHeight="1" x14ac:dyDescent="0.2">
      <c r="A135" s="92" t="s">
        <v>139</v>
      </c>
      <c r="B135" s="99">
        <v>347</v>
      </c>
      <c r="C135" s="99">
        <v>210</v>
      </c>
      <c r="D135" s="118"/>
    </row>
    <row r="136" spans="1:4" ht="21" customHeight="1" x14ac:dyDescent="0.2">
      <c r="A136" s="92" t="s">
        <v>152</v>
      </c>
      <c r="B136" s="99">
        <v>199</v>
      </c>
      <c r="C136" s="99">
        <v>119</v>
      </c>
    </row>
    <row r="137" spans="1:4" ht="21" customHeight="1" x14ac:dyDescent="0.2">
      <c r="A137" s="92" t="s">
        <v>148</v>
      </c>
      <c r="B137" s="99">
        <v>68</v>
      </c>
      <c r="C137" s="99">
        <v>45</v>
      </c>
      <c r="D137" s="118"/>
    </row>
    <row r="138" spans="1:4" ht="21" customHeight="1" x14ac:dyDescent="0.2">
      <c r="A138" s="92" t="s">
        <v>159</v>
      </c>
      <c r="B138" s="99">
        <v>39</v>
      </c>
      <c r="C138" s="99">
        <v>24</v>
      </c>
    </row>
    <row r="139" spans="1:4" ht="21" customHeight="1" x14ac:dyDescent="0.2">
      <c r="A139" s="91" t="s">
        <v>155</v>
      </c>
      <c r="B139" s="99">
        <v>29</v>
      </c>
      <c r="C139" s="99">
        <v>19</v>
      </c>
      <c r="D139" s="118"/>
    </row>
    <row r="140" spans="1:4" ht="21" customHeight="1" x14ac:dyDescent="0.2">
      <c r="A140" s="92" t="s">
        <v>281</v>
      </c>
      <c r="B140" s="99">
        <v>25</v>
      </c>
      <c r="C140" s="99">
        <v>15</v>
      </c>
    </row>
    <row r="141" spans="1:4" ht="21" customHeight="1" x14ac:dyDescent="0.2">
      <c r="A141" s="92" t="s">
        <v>162</v>
      </c>
      <c r="B141" s="99">
        <v>24</v>
      </c>
      <c r="C141" s="99">
        <v>11</v>
      </c>
      <c r="D141" s="118"/>
    </row>
    <row r="142" spans="1:4" ht="21" customHeight="1" x14ac:dyDescent="0.2">
      <c r="A142" s="92" t="s">
        <v>151</v>
      </c>
      <c r="B142" s="99">
        <v>18</v>
      </c>
      <c r="C142" s="99">
        <v>9</v>
      </c>
    </row>
    <row r="143" spans="1:4" ht="21" customHeight="1" x14ac:dyDescent="0.2">
      <c r="A143" s="92" t="s">
        <v>272</v>
      </c>
      <c r="B143" s="99">
        <v>16</v>
      </c>
      <c r="C143" s="99">
        <v>10</v>
      </c>
      <c r="D143" s="118"/>
    </row>
    <row r="144" spans="1:4" ht="21" customHeight="1" x14ac:dyDescent="0.2">
      <c r="A144" s="92" t="s">
        <v>156</v>
      </c>
      <c r="B144" s="99">
        <v>14</v>
      </c>
      <c r="C144" s="99">
        <v>9</v>
      </c>
    </row>
    <row r="145" spans="1:4" ht="19.149999999999999" customHeight="1" x14ac:dyDescent="0.2">
      <c r="A145" s="92" t="s">
        <v>297</v>
      </c>
      <c r="B145" s="99">
        <v>5</v>
      </c>
      <c r="C145" s="99">
        <v>1</v>
      </c>
      <c r="D145" s="118"/>
    </row>
    <row r="146" spans="1:4" ht="47.25" customHeight="1" x14ac:dyDescent="0.2">
      <c r="A146" s="92" t="s">
        <v>485</v>
      </c>
      <c r="B146" s="99">
        <v>3</v>
      </c>
      <c r="C146" s="99">
        <v>0</v>
      </c>
    </row>
    <row r="147" spans="1:4" ht="21" customHeight="1" x14ac:dyDescent="0.2">
      <c r="A147" s="92" t="s">
        <v>164</v>
      </c>
      <c r="B147" s="99">
        <v>2</v>
      </c>
      <c r="C147" s="99">
        <v>1</v>
      </c>
      <c r="D147" s="118"/>
    </row>
    <row r="148" spans="1:4" ht="21" customHeight="1" x14ac:dyDescent="0.2">
      <c r="A148" s="92" t="s">
        <v>476</v>
      </c>
      <c r="B148" s="99">
        <v>2</v>
      </c>
      <c r="C148" s="99">
        <v>1</v>
      </c>
      <c r="D148" s="118"/>
    </row>
    <row r="149" spans="1:4" ht="21" customHeight="1" x14ac:dyDescent="0.2">
      <c r="A149" s="92" t="s">
        <v>574</v>
      </c>
      <c r="B149" s="99">
        <v>2</v>
      </c>
      <c r="C149" s="99">
        <v>2</v>
      </c>
      <c r="D149" s="118"/>
    </row>
  </sheetData>
  <mergeCells count="12">
    <mergeCell ref="A38:C38"/>
    <mergeCell ref="A2:C2"/>
    <mergeCell ref="A1:C1"/>
    <mergeCell ref="A3:C3"/>
    <mergeCell ref="A6:C6"/>
    <mergeCell ref="A22:C22"/>
    <mergeCell ref="A54:C54"/>
    <mergeCell ref="A134:C134"/>
    <mergeCell ref="A70:C70"/>
    <mergeCell ref="A86:C86"/>
    <mergeCell ref="A102:C102"/>
    <mergeCell ref="A118:C118"/>
  </mergeCells>
  <phoneticPr fontId="64" type="noConversion"/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D29"/>
  <sheetViews>
    <sheetView zoomScale="80" zoomScaleNormal="80" zoomScaleSheetLayoutView="80" workbookViewId="0">
      <selection activeCell="J11" sqref="J11"/>
    </sheetView>
  </sheetViews>
  <sheetFormatPr defaultColWidth="8.85546875" defaultRowHeight="12.75" x14ac:dyDescent="0.2"/>
  <cols>
    <col min="1" max="1" width="47.140625" style="44" customWidth="1"/>
    <col min="2" max="2" width="13.5703125" style="44" customWidth="1"/>
    <col min="3" max="3" width="16.140625" style="44" customWidth="1"/>
    <col min="4" max="4" width="15.5703125" style="44" customWidth="1"/>
    <col min="5" max="16384" width="8.85546875" style="44"/>
  </cols>
  <sheetData>
    <row r="1" spans="1:4" s="35" customFormat="1" ht="20.25" x14ac:dyDescent="0.3">
      <c r="A1" s="396" t="s">
        <v>81</v>
      </c>
      <c r="B1" s="396"/>
      <c r="C1" s="396"/>
      <c r="D1" s="396"/>
    </row>
    <row r="2" spans="1:4" s="35" customFormat="1" ht="20.25" x14ac:dyDescent="0.3">
      <c r="A2" s="396" t="s">
        <v>549</v>
      </c>
      <c r="B2" s="396"/>
      <c r="C2" s="396"/>
      <c r="D2" s="396"/>
    </row>
    <row r="3" spans="1:4" s="35" customFormat="1" ht="20.25" x14ac:dyDescent="0.3">
      <c r="A3" s="354" t="s">
        <v>44</v>
      </c>
      <c r="B3" s="354"/>
      <c r="C3" s="354"/>
      <c r="D3" s="354"/>
    </row>
    <row r="4" spans="1:4" s="38" customFormat="1" ht="12" customHeight="1" x14ac:dyDescent="0.2">
      <c r="A4" s="36"/>
      <c r="B4" s="36"/>
      <c r="C4" s="36"/>
      <c r="D4" s="36"/>
    </row>
    <row r="5" spans="1:4" s="38" customFormat="1" ht="20.25" customHeight="1" x14ac:dyDescent="0.2">
      <c r="A5" s="370"/>
      <c r="B5" s="397" t="s">
        <v>82</v>
      </c>
      <c r="C5" s="398" t="s">
        <v>83</v>
      </c>
      <c r="D5" s="399" t="s">
        <v>84</v>
      </c>
    </row>
    <row r="6" spans="1:4" s="38" customFormat="1" ht="43.5" customHeight="1" x14ac:dyDescent="0.2">
      <c r="A6" s="370"/>
      <c r="B6" s="397"/>
      <c r="C6" s="398"/>
      <c r="D6" s="399"/>
    </row>
    <row r="7" spans="1:4" s="72" customFormat="1" ht="34.5" customHeight="1" x14ac:dyDescent="0.25">
      <c r="A7" s="71" t="s">
        <v>47</v>
      </c>
      <c r="B7" s="298">
        <f>SUM(B10:B28)</f>
        <v>2</v>
      </c>
      <c r="C7" s="298">
        <f>'9'!F5</f>
        <v>7949</v>
      </c>
      <c r="D7" s="294">
        <f>IF(B7=0,"",ROUND(C7/B7,0))</f>
        <v>3975</v>
      </c>
    </row>
    <row r="8" spans="1:4" s="40" customFormat="1" ht="24.75" customHeight="1" x14ac:dyDescent="0.25">
      <c r="A8" s="73" t="s">
        <v>76</v>
      </c>
      <c r="B8" s="289" t="s">
        <v>85</v>
      </c>
      <c r="C8" s="299">
        <f>SUM(C10:C28)</f>
        <v>6906</v>
      </c>
      <c r="D8" s="290" t="s">
        <v>85</v>
      </c>
    </row>
    <row r="9" spans="1:4" s="74" customFormat="1" ht="22.9" customHeight="1" x14ac:dyDescent="0.25">
      <c r="A9" s="66" t="s">
        <v>77</v>
      </c>
      <c r="B9" s="291"/>
      <c r="C9" s="291"/>
      <c r="D9" s="292"/>
    </row>
    <row r="10" spans="1:4" ht="30" customHeight="1" x14ac:dyDescent="0.2">
      <c r="A10" s="42" t="s">
        <v>14</v>
      </c>
      <c r="B10" s="240">
        <f>'4'!F7</f>
        <v>0</v>
      </c>
      <c r="C10" s="240">
        <f>'9'!F8</f>
        <v>2142</v>
      </c>
      <c r="D10" s="293" t="str">
        <f t="shared" ref="D10:D28" si="0">IF(B10=0,"",ROUND(C10/B10,0))</f>
        <v/>
      </c>
    </row>
    <row r="11" spans="1:4" ht="30" customHeight="1" x14ac:dyDescent="0.2">
      <c r="A11" s="42" t="s">
        <v>15</v>
      </c>
      <c r="B11" s="240">
        <f>'4'!F8</f>
        <v>0</v>
      </c>
      <c r="C11" s="240">
        <f>'9'!F9</f>
        <v>1</v>
      </c>
      <c r="D11" s="293" t="str">
        <f t="shared" si="0"/>
        <v/>
      </c>
    </row>
    <row r="12" spans="1:4" s="47" customFormat="1" ht="30" customHeight="1" x14ac:dyDescent="0.25">
      <c r="A12" s="42" t="s">
        <v>16</v>
      </c>
      <c r="B12" s="240">
        <f>'4'!F9</f>
        <v>0</v>
      </c>
      <c r="C12" s="240">
        <f>'9'!F10</f>
        <v>583</v>
      </c>
      <c r="D12" s="293" t="str">
        <f t="shared" si="0"/>
        <v/>
      </c>
    </row>
    <row r="13" spans="1:4" ht="34.15" customHeight="1" x14ac:dyDescent="0.2">
      <c r="A13" s="42" t="s">
        <v>17</v>
      </c>
      <c r="B13" s="240">
        <f>'4'!F10</f>
        <v>0</v>
      </c>
      <c r="C13" s="240">
        <f>'9'!F11</f>
        <v>80</v>
      </c>
      <c r="D13" s="293" t="str">
        <f t="shared" si="0"/>
        <v/>
      </c>
    </row>
    <row r="14" spans="1:4" ht="34.15" customHeight="1" x14ac:dyDescent="0.2">
      <c r="A14" s="42" t="s">
        <v>18</v>
      </c>
      <c r="B14" s="240">
        <f>'4'!F11</f>
        <v>0</v>
      </c>
      <c r="C14" s="240">
        <f>'9'!F12</f>
        <v>116</v>
      </c>
      <c r="D14" s="293" t="str">
        <f t="shared" si="0"/>
        <v/>
      </c>
    </row>
    <row r="15" spans="1:4" ht="30" customHeight="1" x14ac:dyDescent="0.2">
      <c r="A15" s="42" t="s">
        <v>19</v>
      </c>
      <c r="B15" s="240">
        <f>'4'!F12</f>
        <v>1</v>
      </c>
      <c r="C15" s="240">
        <f>'9'!F13</f>
        <v>130</v>
      </c>
      <c r="D15" s="293">
        <f t="shared" si="0"/>
        <v>130</v>
      </c>
    </row>
    <row r="16" spans="1:4" ht="34.15" customHeight="1" x14ac:dyDescent="0.2">
      <c r="A16" s="42" t="s">
        <v>20</v>
      </c>
      <c r="B16" s="240">
        <f>'4'!F13</f>
        <v>0</v>
      </c>
      <c r="C16" s="240">
        <f>'9'!F14</f>
        <v>1339</v>
      </c>
      <c r="D16" s="293" t="str">
        <f t="shared" si="0"/>
        <v/>
      </c>
    </row>
    <row r="17" spans="1:4" ht="34.15" customHeight="1" x14ac:dyDescent="0.2">
      <c r="A17" s="42" t="s">
        <v>21</v>
      </c>
      <c r="B17" s="240">
        <f>'4'!F14</f>
        <v>0</v>
      </c>
      <c r="C17" s="240">
        <f>'9'!F15</f>
        <v>393</v>
      </c>
      <c r="D17" s="293" t="str">
        <f t="shared" si="0"/>
        <v/>
      </c>
    </row>
    <row r="18" spans="1:4" ht="34.15" customHeight="1" x14ac:dyDescent="0.2">
      <c r="A18" s="42" t="s">
        <v>22</v>
      </c>
      <c r="B18" s="240">
        <f>'4'!F15</f>
        <v>0</v>
      </c>
      <c r="C18" s="240">
        <f>'9'!F16</f>
        <v>239</v>
      </c>
      <c r="D18" s="293" t="str">
        <f t="shared" si="0"/>
        <v/>
      </c>
    </row>
    <row r="19" spans="1:4" ht="30" customHeight="1" x14ac:dyDescent="0.2">
      <c r="A19" s="42" t="s">
        <v>23</v>
      </c>
      <c r="B19" s="240">
        <f>'4'!F16</f>
        <v>0</v>
      </c>
      <c r="C19" s="240">
        <f>'9'!F17</f>
        <v>54</v>
      </c>
      <c r="D19" s="293" t="str">
        <f t="shared" si="0"/>
        <v/>
      </c>
    </row>
    <row r="20" spans="1:4" ht="30" customHeight="1" x14ac:dyDescent="0.2">
      <c r="A20" s="42" t="s">
        <v>24</v>
      </c>
      <c r="B20" s="240">
        <f>'4'!F17</f>
        <v>0</v>
      </c>
      <c r="C20" s="240">
        <f>'9'!F18</f>
        <v>92</v>
      </c>
      <c r="D20" s="293" t="str">
        <f t="shared" si="0"/>
        <v/>
      </c>
    </row>
    <row r="21" spans="1:4" ht="30" customHeight="1" x14ac:dyDescent="0.2">
      <c r="A21" s="42" t="s">
        <v>25</v>
      </c>
      <c r="B21" s="240">
        <f>'4'!F18</f>
        <v>0</v>
      </c>
      <c r="C21" s="240">
        <f>'9'!F19</f>
        <v>83</v>
      </c>
      <c r="D21" s="293" t="str">
        <f t="shared" si="0"/>
        <v/>
      </c>
    </row>
    <row r="22" spans="1:4" ht="30" customHeight="1" x14ac:dyDescent="0.2">
      <c r="A22" s="42" t="s">
        <v>26</v>
      </c>
      <c r="B22" s="240">
        <f>'4'!F19</f>
        <v>0</v>
      </c>
      <c r="C22" s="240">
        <f>'9'!F20</f>
        <v>146</v>
      </c>
      <c r="D22" s="293" t="str">
        <f t="shared" si="0"/>
        <v/>
      </c>
    </row>
    <row r="23" spans="1:4" ht="34.15" customHeight="1" x14ac:dyDescent="0.2">
      <c r="A23" s="42" t="s">
        <v>27</v>
      </c>
      <c r="B23" s="240">
        <f>'4'!F20</f>
        <v>0</v>
      </c>
      <c r="C23" s="240">
        <f>'9'!F21</f>
        <v>96</v>
      </c>
      <c r="D23" s="293" t="str">
        <f t="shared" si="0"/>
        <v/>
      </c>
    </row>
    <row r="24" spans="1:4" ht="34.15" customHeight="1" x14ac:dyDescent="0.2">
      <c r="A24" s="42" t="s">
        <v>28</v>
      </c>
      <c r="B24" s="240">
        <f>'4'!F21</f>
        <v>0</v>
      </c>
      <c r="C24" s="240">
        <f>'9'!F22</f>
        <v>798</v>
      </c>
      <c r="D24" s="293" t="str">
        <f t="shared" si="0"/>
        <v/>
      </c>
    </row>
    <row r="25" spans="1:4" ht="30" customHeight="1" x14ac:dyDescent="0.2">
      <c r="A25" s="42" t="s">
        <v>29</v>
      </c>
      <c r="B25" s="240">
        <f>'4'!F22</f>
        <v>1</v>
      </c>
      <c r="C25" s="240">
        <f>'9'!F23</f>
        <v>225</v>
      </c>
      <c r="D25" s="293">
        <f t="shared" si="0"/>
        <v>225</v>
      </c>
    </row>
    <row r="26" spans="1:4" ht="34.15" customHeight="1" x14ac:dyDescent="0.2">
      <c r="A26" s="42" t="s">
        <v>30</v>
      </c>
      <c r="B26" s="240">
        <f>'4'!F23</f>
        <v>0</v>
      </c>
      <c r="C26" s="240">
        <f>'9'!F24</f>
        <v>289</v>
      </c>
      <c r="D26" s="293" t="str">
        <f t="shared" si="0"/>
        <v/>
      </c>
    </row>
    <row r="27" spans="1:4" ht="30" customHeight="1" x14ac:dyDescent="0.2">
      <c r="A27" s="42" t="s">
        <v>31</v>
      </c>
      <c r="B27" s="240">
        <f>'4'!F24</f>
        <v>0</v>
      </c>
      <c r="C27" s="240">
        <f>'9'!F25</f>
        <v>59</v>
      </c>
      <c r="D27" s="293" t="str">
        <f t="shared" si="0"/>
        <v/>
      </c>
    </row>
    <row r="28" spans="1:4" ht="30" customHeight="1" x14ac:dyDescent="0.2">
      <c r="A28" s="42" t="s">
        <v>32</v>
      </c>
      <c r="B28" s="240">
        <f>'4'!F25</f>
        <v>0</v>
      </c>
      <c r="C28" s="240">
        <f>'9'!F26</f>
        <v>41</v>
      </c>
      <c r="D28" s="293" t="str">
        <f t="shared" si="0"/>
        <v/>
      </c>
    </row>
    <row r="29" spans="1:4" x14ac:dyDescent="0.2">
      <c r="A29" s="48"/>
      <c r="B29" s="48"/>
      <c r="C29" s="48"/>
      <c r="D29" s="48"/>
    </row>
  </sheetData>
  <mergeCells count="7">
    <mergeCell ref="A1:D1"/>
    <mergeCell ref="A2:D2"/>
    <mergeCell ref="A3:D3"/>
    <mergeCell ref="A5:A6"/>
    <mergeCell ref="B5:B6"/>
    <mergeCell ref="C5:C6"/>
    <mergeCell ref="D5:D6"/>
  </mergeCells>
  <phoneticPr fontId="64" type="noConversion"/>
  <pageMargins left="0.87" right="0" top="0.34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D31"/>
  <sheetViews>
    <sheetView zoomScale="80" zoomScaleNormal="80" zoomScaleSheetLayoutView="80" workbookViewId="0">
      <selection activeCell="I11" sqref="I11"/>
    </sheetView>
  </sheetViews>
  <sheetFormatPr defaultColWidth="8.85546875" defaultRowHeight="12.75" x14ac:dyDescent="0.2"/>
  <cols>
    <col min="1" max="1" width="51.7109375" style="44" customWidth="1"/>
    <col min="2" max="2" width="13.5703125" style="44" customWidth="1"/>
    <col min="3" max="3" width="16.140625" style="44" customWidth="1"/>
    <col min="4" max="4" width="15.5703125" style="44" customWidth="1"/>
    <col min="5" max="16384" width="8.85546875" style="44"/>
  </cols>
  <sheetData>
    <row r="1" spans="1:4" s="35" customFormat="1" ht="20.25" x14ac:dyDescent="0.3">
      <c r="A1" s="396" t="s">
        <v>81</v>
      </c>
      <c r="B1" s="396"/>
      <c r="C1" s="396"/>
      <c r="D1" s="396"/>
    </row>
    <row r="2" spans="1:4" s="35" customFormat="1" ht="20.25" x14ac:dyDescent="0.3">
      <c r="A2" s="396" t="s">
        <v>549</v>
      </c>
      <c r="B2" s="396"/>
      <c r="C2" s="396"/>
      <c r="D2" s="396"/>
    </row>
    <row r="3" spans="1:4" s="35" customFormat="1" ht="18.75" x14ac:dyDescent="0.3">
      <c r="A3" s="369" t="s">
        <v>48</v>
      </c>
      <c r="B3" s="369"/>
      <c r="C3" s="369"/>
      <c r="D3" s="369"/>
    </row>
    <row r="4" spans="1:4" s="38" customFormat="1" ht="12" customHeight="1" x14ac:dyDescent="0.2">
      <c r="A4" s="36"/>
      <c r="B4" s="36"/>
      <c r="C4" s="36"/>
      <c r="D4" s="36"/>
    </row>
    <row r="5" spans="1:4" s="38" customFormat="1" ht="20.25" customHeight="1" x14ac:dyDescent="0.2">
      <c r="A5" s="370"/>
      <c r="B5" s="397" t="s">
        <v>82</v>
      </c>
      <c r="C5" s="398" t="s">
        <v>83</v>
      </c>
      <c r="D5" s="399" t="s">
        <v>84</v>
      </c>
    </row>
    <row r="6" spans="1:4" s="38" customFormat="1" ht="43.5" customHeight="1" x14ac:dyDescent="0.2">
      <c r="A6" s="370"/>
      <c r="B6" s="397"/>
      <c r="C6" s="398"/>
      <c r="D6" s="399"/>
    </row>
    <row r="7" spans="1:4" s="72" customFormat="1" ht="34.5" customHeight="1" x14ac:dyDescent="0.25">
      <c r="A7" s="50" t="s">
        <v>16</v>
      </c>
      <c r="B7" s="244">
        <f>SUM(B8:B31)</f>
        <v>0</v>
      </c>
      <c r="C7" s="244">
        <f>SUM(C8:C31)</f>
        <v>583</v>
      </c>
      <c r="D7" s="294" t="str">
        <f t="shared" ref="D7:D31" si="0">IF(B7=0,"",ROUND(C7/B7,0))</f>
        <v/>
      </c>
    </row>
    <row r="8" spans="1:4" ht="19.149999999999999" customHeight="1" x14ac:dyDescent="0.2">
      <c r="A8" s="42" t="s">
        <v>49</v>
      </c>
      <c r="B8" s="240">
        <f>'5'!F6</f>
        <v>0</v>
      </c>
      <c r="C8" s="240">
        <f>'11'!F6</f>
        <v>262</v>
      </c>
      <c r="D8" s="294" t="str">
        <f t="shared" si="0"/>
        <v/>
      </c>
    </row>
    <row r="9" spans="1:4" ht="19.149999999999999" customHeight="1" x14ac:dyDescent="0.2">
      <c r="A9" s="42" t="s">
        <v>50</v>
      </c>
      <c r="B9" s="240">
        <f>'5'!F7</f>
        <v>0</v>
      </c>
      <c r="C9" s="240">
        <f>'11'!F7</f>
        <v>22</v>
      </c>
      <c r="D9" s="294" t="str">
        <f t="shared" si="0"/>
        <v/>
      </c>
    </row>
    <row r="10" spans="1:4" s="47" customFormat="1" ht="19.149999999999999" customHeight="1" x14ac:dyDescent="0.25">
      <c r="A10" s="42" t="s">
        <v>51</v>
      </c>
      <c r="B10" s="240">
        <f>'5'!F8</f>
        <v>0</v>
      </c>
      <c r="C10" s="240">
        <f>'11'!F8</f>
        <v>0</v>
      </c>
      <c r="D10" s="294" t="str">
        <f t="shared" si="0"/>
        <v/>
      </c>
    </row>
    <row r="11" spans="1:4" ht="19.149999999999999" customHeight="1" x14ac:dyDescent="0.2">
      <c r="A11" s="42" t="s">
        <v>52</v>
      </c>
      <c r="B11" s="240">
        <f>'5'!F9</f>
        <v>0</v>
      </c>
      <c r="C11" s="240">
        <f>'11'!F9</f>
        <v>1</v>
      </c>
      <c r="D11" s="294" t="str">
        <f t="shared" si="0"/>
        <v/>
      </c>
    </row>
    <row r="12" spans="1:4" ht="19.149999999999999" customHeight="1" x14ac:dyDescent="0.2">
      <c r="A12" s="42" t="s">
        <v>53</v>
      </c>
      <c r="B12" s="240">
        <f>'5'!F10</f>
        <v>0</v>
      </c>
      <c r="C12" s="240">
        <f>'11'!F10</f>
        <v>12</v>
      </c>
      <c r="D12" s="294" t="str">
        <f t="shared" si="0"/>
        <v/>
      </c>
    </row>
    <row r="13" spans="1:4" ht="31.5" x14ac:dyDescent="0.2">
      <c r="A13" s="42" t="s">
        <v>54</v>
      </c>
      <c r="B13" s="240">
        <f>'5'!F11</f>
        <v>0</v>
      </c>
      <c r="C13" s="240">
        <f>'11'!F11</f>
        <v>41</v>
      </c>
      <c r="D13" s="294" t="str">
        <f t="shared" si="0"/>
        <v/>
      </c>
    </row>
    <row r="14" spans="1:4" ht="46.15" customHeight="1" x14ac:dyDescent="0.2">
      <c r="A14" s="42" t="s">
        <v>55</v>
      </c>
      <c r="B14" s="240">
        <f>'5'!F12</f>
        <v>0</v>
      </c>
      <c r="C14" s="240">
        <f>'11'!F12</f>
        <v>79</v>
      </c>
      <c r="D14" s="294" t="str">
        <f t="shared" si="0"/>
        <v/>
      </c>
    </row>
    <row r="15" spans="1:4" ht="18.75" x14ac:dyDescent="0.2">
      <c r="A15" s="42" t="s">
        <v>56</v>
      </c>
      <c r="B15" s="240">
        <f>'5'!F13</f>
        <v>0</v>
      </c>
      <c r="C15" s="240">
        <f>'11'!F13</f>
        <v>20</v>
      </c>
      <c r="D15" s="294" t="str">
        <f t="shared" si="0"/>
        <v/>
      </c>
    </row>
    <row r="16" spans="1:4" ht="31.5" x14ac:dyDescent="0.2">
      <c r="A16" s="42" t="s">
        <v>57</v>
      </c>
      <c r="B16" s="240">
        <f>'5'!F14</f>
        <v>0</v>
      </c>
      <c r="C16" s="240">
        <f>'11'!F14</f>
        <v>5</v>
      </c>
      <c r="D16" s="294" t="str">
        <f t="shared" si="0"/>
        <v/>
      </c>
    </row>
    <row r="17" spans="1:4" ht="31.5" x14ac:dyDescent="0.2">
      <c r="A17" s="42" t="s">
        <v>58</v>
      </c>
      <c r="B17" s="240">
        <f>'5'!F15</f>
        <v>0</v>
      </c>
      <c r="C17" s="240">
        <f>'11'!F15</f>
        <v>0</v>
      </c>
      <c r="D17" s="294" t="str">
        <f t="shared" si="0"/>
        <v/>
      </c>
    </row>
    <row r="18" spans="1:4" ht="19.149999999999999" customHeight="1" x14ac:dyDescent="0.2">
      <c r="A18" s="42" t="s">
        <v>59</v>
      </c>
      <c r="B18" s="240">
        <f>'5'!F16</f>
        <v>0</v>
      </c>
      <c r="C18" s="240">
        <f>'11'!F16</f>
        <v>3</v>
      </c>
      <c r="D18" s="294" t="str">
        <f t="shared" si="0"/>
        <v/>
      </c>
    </row>
    <row r="19" spans="1:4" ht="31.5" x14ac:dyDescent="0.2">
      <c r="A19" s="42" t="s">
        <v>60</v>
      </c>
      <c r="B19" s="240">
        <f>'5'!F17</f>
        <v>0</v>
      </c>
      <c r="C19" s="240">
        <f>'11'!F17</f>
        <v>4</v>
      </c>
      <c r="D19" s="294" t="str">
        <f t="shared" si="0"/>
        <v/>
      </c>
    </row>
    <row r="20" spans="1:4" ht="19.149999999999999" customHeight="1" x14ac:dyDescent="0.2">
      <c r="A20" s="42" t="s">
        <v>61</v>
      </c>
      <c r="B20" s="240">
        <f>'5'!F18</f>
        <v>0</v>
      </c>
      <c r="C20" s="240">
        <f>'11'!F18</f>
        <v>16</v>
      </c>
      <c r="D20" s="294" t="str">
        <f t="shared" si="0"/>
        <v/>
      </c>
    </row>
    <row r="21" spans="1:4" ht="30" customHeight="1" x14ac:dyDescent="0.2">
      <c r="A21" s="42" t="s">
        <v>62</v>
      </c>
      <c r="B21" s="240">
        <f>'5'!F19</f>
        <v>0</v>
      </c>
      <c r="C21" s="240">
        <f>'11'!F19</f>
        <v>19</v>
      </c>
      <c r="D21" s="294" t="str">
        <f t="shared" si="0"/>
        <v/>
      </c>
    </row>
    <row r="22" spans="1:4" ht="19.149999999999999" customHeight="1" x14ac:dyDescent="0.2">
      <c r="A22" s="42" t="s">
        <v>63</v>
      </c>
      <c r="B22" s="240">
        <f>'5'!F20</f>
        <v>0</v>
      </c>
      <c r="C22" s="240">
        <f>'11'!F20</f>
        <v>10</v>
      </c>
      <c r="D22" s="294" t="str">
        <f t="shared" si="0"/>
        <v/>
      </c>
    </row>
    <row r="23" spans="1:4" ht="31.5" x14ac:dyDescent="0.2">
      <c r="A23" s="42" t="s">
        <v>64</v>
      </c>
      <c r="B23" s="240">
        <f>'5'!F21</f>
        <v>0</v>
      </c>
      <c r="C23" s="240">
        <f>'11'!F21</f>
        <v>24</v>
      </c>
      <c r="D23" s="294" t="str">
        <f t="shared" si="0"/>
        <v/>
      </c>
    </row>
    <row r="24" spans="1:4" ht="31.5" x14ac:dyDescent="0.2">
      <c r="A24" s="42" t="s">
        <v>65</v>
      </c>
      <c r="B24" s="240">
        <f>'5'!F22</f>
        <v>0</v>
      </c>
      <c r="C24" s="240">
        <f>'11'!F22</f>
        <v>1</v>
      </c>
      <c r="D24" s="294" t="str">
        <f t="shared" si="0"/>
        <v/>
      </c>
    </row>
    <row r="25" spans="1:4" ht="19.149999999999999" customHeight="1" x14ac:dyDescent="0.2">
      <c r="A25" s="42" t="s">
        <v>66</v>
      </c>
      <c r="B25" s="240">
        <f>'5'!F23</f>
        <v>0</v>
      </c>
      <c r="C25" s="240">
        <f>'11'!F23</f>
        <v>30</v>
      </c>
      <c r="D25" s="294" t="str">
        <f t="shared" si="0"/>
        <v/>
      </c>
    </row>
    <row r="26" spans="1:4" ht="19.149999999999999" customHeight="1" x14ac:dyDescent="0.2">
      <c r="A26" s="42" t="s">
        <v>67</v>
      </c>
      <c r="B26" s="240">
        <f>'5'!F24</f>
        <v>0</v>
      </c>
      <c r="C26" s="240">
        <f>'11'!F24</f>
        <v>14</v>
      </c>
      <c r="D26" s="294" t="str">
        <f t="shared" si="0"/>
        <v/>
      </c>
    </row>
    <row r="27" spans="1:4" ht="31.5" x14ac:dyDescent="0.2">
      <c r="A27" s="42" t="s">
        <v>68</v>
      </c>
      <c r="B27" s="240">
        <f>'5'!F25</f>
        <v>0</v>
      </c>
      <c r="C27" s="240">
        <f>'11'!F25</f>
        <v>2</v>
      </c>
      <c r="D27" s="294" t="str">
        <f t="shared" si="0"/>
        <v/>
      </c>
    </row>
    <row r="28" spans="1:4" ht="23.45" customHeight="1" x14ac:dyDescent="0.2">
      <c r="A28" s="42" t="s">
        <v>69</v>
      </c>
      <c r="B28" s="240">
        <f>'5'!F26</f>
        <v>0</v>
      </c>
      <c r="C28" s="240">
        <f>'11'!F26</f>
        <v>5</v>
      </c>
      <c r="D28" s="294" t="str">
        <f t="shared" si="0"/>
        <v/>
      </c>
    </row>
    <row r="29" spans="1:4" ht="23.45" customHeight="1" x14ac:dyDescent="0.2">
      <c r="A29" s="42" t="s">
        <v>70</v>
      </c>
      <c r="B29" s="240">
        <f>'5'!F27</f>
        <v>0</v>
      </c>
      <c r="C29" s="240">
        <f>'11'!F27</f>
        <v>2</v>
      </c>
      <c r="D29" s="294" t="str">
        <f t="shared" si="0"/>
        <v/>
      </c>
    </row>
    <row r="30" spans="1:4" ht="23.45" customHeight="1" x14ac:dyDescent="0.2">
      <c r="A30" s="42" t="s">
        <v>71</v>
      </c>
      <c r="B30" s="240">
        <f>'5'!F28</f>
        <v>0</v>
      </c>
      <c r="C30" s="240">
        <f>'11'!F28</f>
        <v>1</v>
      </c>
      <c r="D30" s="294" t="str">
        <f t="shared" si="0"/>
        <v/>
      </c>
    </row>
    <row r="31" spans="1:4" ht="23.45" customHeight="1" x14ac:dyDescent="0.2">
      <c r="A31" s="42" t="s">
        <v>72</v>
      </c>
      <c r="B31" s="240">
        <f>'5'!F29</f>
        <v>0</v>
      </c>
      <c r="C31" s="240">
        <f>'11'!F29</f>
        <v>10</v>
      </c>
      <c r="D31" s="294" t="str">
        <f t="shared" si="0"/>
        <v/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honeticPr fontId="64" type="noConversion"/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G23"/>
  <sheetViews>
    <sheetView zoomScale="80" zoomScaleNormal="80" zoomScaleSheetLayoutView="80" workbookViewId="0">
      <selection activeCell="K9" sqref="K9"/>
    </sheetView>
  </sheetViews>
  <sheetFormatPr defaultColWidth="8.85546875" defaultRowHeight="12.75" x14ac:dyDescent="0.2"/>
  <cols>
    <col min="1" max="1" width="56.85546875" style="44" customWidth="1"/>
    <col min="2" max="2" width="24" style="44" customWidth="1"/>
    <col min="3" max="3" width="23.42578125" style="44" customWidth="1"/>
    <col min="4" max="4" width="21.5703125" style="44" customWidth="1"/>
    <col min="5" max="16384" width="8.85546875" style="44"/>
  </cols>
  <sheetData>
    <row r="1" spans="1:7" ht="20.25" x14ac:dyDescent="0.3">
      <c r="A1" s="396" t="s">
        <v>81</v>
      </c>
      <c r="B1" s="396"/>
      <c r="C1" s="396"/>
      <c r="D1" s="396"/>
    </row>
    <row r="2" spans="1:7" s="35" customFormat="1" ht="20.25" x14ac:dyDescent="0.3">
      <c r="A2" s="396" t="s">
        <v>549</v>
      </c>
      <c r="B2" s="396"/>
      <c r="C2" s="396"/>
      <c r="D2" s="396"/>
    </row>
    <row r="3" spans="1:7" s="35" customFormat="1" ht="19.5" customHeight="1" x14ac:dyDescent="0.3">
      <c r="A3" s="369" t="s">
        <v>33</v>
      </c>
      <c r="B3" s="369"/>
      <c r="C3" s="369"/>
      <c r="D3" s="369"/>
      <c r="E3" s="75"/>
      <c r="F3" s="75"/>
      <c r="G3" s="75"/>
    </row>
    <row r="4" spans="1:7" s="35" customFormat="1" ht="12.75" customHeight="1" x14ac:dyDescent="0.35">
      <c r="A4" s="76"/>
      <c r="B4" s="76"/>
      <c r="C4" s="76"/>
      <c r="D4" s="76"/>
    </row>
    <row r="5" spans="1:7" s="38" customFormat="1" ht="25.5" customHeight="1" x14ac:dyDescent="0.2">
      <c r="A5" s="370"/>
      <c r="B5" s="398" t="s">
        <v>82</v>
      </c>
      <c r="C5" s="398" t="s">
        <v>86</v>
      </c>
      <c r="D5" s="398" t="s">
        <v>87</v>
      </c>
    </row>
    <row r="6" spans="1:7" s="38" customFormat="1" ht="48.6" customHeight="1" x14ac:dyDescent="0.2">
      <c r="A6" s="370"/>
      <c r="B6" s="398"/>
      <c r="C6" s="398"/>
      <c r="D6" s="398"/>
    </row>
    <row r="7" spans="1:7" s="54" customFormat="1" ht="42" customHeight="1" x14ac:dyDescent="0.25">
      <c r="A7" s="53" t="s">
        <v>47</v>
      </c>
      <c r="B7" s="307">
        <f>SUM(B8:B31)</f>
        <v>2</v>
      </c>
      <c r="C7" s="307">
        <f>SUM(C8:C31)</f>
        <v>7949</v>
      </c>
      <c r="D7" s="307">
        <f>IF(B7=0,"",ROUND(C7/B7,0))</f>
        <v>3975</v>
      </c>
    </row>
    <row r="8" spans="1:7" s="54" customFormat="1" ht="18.75" x14ac:dyDescent="0.25">
      <c r="A8" s="56" t="s">
        <v>34</v>
      </c>
      <c r="B8" s="233"/>
      <c r="C8" s="233"/>
      <c r="D8" s="233"/>
    </row>
    <row r="9" spans="1:7" ht="42" customHeight="1" x14ac:dyDescent="0.2">
      <c r="A9" s="57" t="s">
        <v>35</v>
      </c>
      <c r="B9" s="241">
        <f>'6'!F7</f>
        <v>0</v>
      </c>
      <c r="C9" s="241">
        <f>'16'!F7</f>
        <v>722</v>
      </c>
      <c r="D9" s="295" t="str">
        <f t="shared" ref="D9:D17" si="0">IF(B9=0,"",ROUND(C9/B9,0))</f>
        <v/>
      </c>
    </row>
    <row r="10" spans="1:7" ht="25.9" customHeight="1" x14ac:dyDescent="0.2">
      <c r="A10" s="57" t="s">
        <v>36</v>
      </c>
      <c r="B10" s="241">
        <f>'6'!F8</f>
        <v>0</v>
      </c>
      <c r="C10" s="241">
        <f>'16'!F8</f>
        <v>577</v>
      </c>
      <c r="D10" s="295" t="str">
        <f t="shared" si="0"/>
        <v/>
      </c>
    </row>
    <row r="11" spans="1:7" s="47" customFormat="1" ht="25.9" customHeight="1" x14ac:dyDescent="0.25">
      <c r="A11" s="57" t="s">
        <v>37</v>
      </c>
      <c r="B11" s="241">
        <f>'6'!F9</f>
        <v>0</v>
      </c>
      <c r="C11" s="241">
        <f>'16'!F9</f>
        <v>609</v>
      </c>
      <c r="D11" s="295" t="str">
        <f t="shared" si="0"/>
        <v/>
      </c>
    </row>
    <row r="12" spans="1:7" ht="25.9" customHeight="1" x14ac:dyDescent="0.2">
      <c r="A12" s="57" t="s">
        <v>38</v>
      </c>
      <c r="B12" s="241">
        <f>'6'!F10</f>
        <v>0</v>
      </c>
      <c r="C12" s="241">
        <f>'16'!F10</f>
        <v>443</v>
      </c>
      <c r="D12" s="295" t="str">
        <f t="shared" si="0"/>
        <v/>
      </c>
    </row>
    <row r="13" spans="1:7" ht="25.9" customHeight="1" x14ac:dyDescent="0.2">
      <c r="A13" s="57" t="s">
        <v>39</v>
      </c>
      <c r="B13" s="241">
        <f>'6'!F11</f>
        <v>0</v>
      </c>
      <c r="C13" s="241">
        <f>'16'!F11</f>
        <v>1621</v>
      </c>
      <c r="D13" s="295" t="str">
        <f t="shared" si="0"/>
        <v/>
      </c>
    </row>
    <row r="14" spans="1:7" ht="42" customHeight="1" x14ac:dyDescent="0.2">
      <c r="A14" s="57" t="s">
        <v>40</v>
      </c>
      <c r="B14" s="241">
        <f>'6'!F12</f>
        <v>0</v>
      </c>
      <c r="C14" s="241">
        <f>'16'!F12</f>
        <v>742</v>
      </c>
      <c r="D14" s="295" t="str">
        <f t="shared" si="0"/>
        <v/>
      </c>
    </row>
    <row r="15" spans="1:7" ht="34.15" customHeight="1" x14ac:dyDescent="0.2">
      <c r="A15" s="57" t="s">
        <v>41</v>
      </c>
      <c r="B15" s="241">
        <f>'6'!F13</f>
        <v>1</v>
      </c>
      <c r="C15" s="241">
        <f>'16'!F13</f>
        <v>582</v>
      </c>
      <c r="D15" s="295">
        <f t="shared" si="0"/>
        <v>582</v>
      </c>
      <c r="E15" s="46"/>
    </row>
    <row r="16" spans="1:7" ht="61.9" customHeight="1" x14ac:dyDescent="0.2">
      <c r="A16" s="57" t="s">
        <v>42</v>
      </c>
      <c r="B16" s="241">
        <f>'6'!F14</f>
        <v>0</v>
      </c>
      <c r="C16" s="241">
        <f>'16'!F14</f>
        <v>1301</v>
      </c>
      <c r="D16" s="295" t="str">
        <f t="shared" si="0"/>
        <v/>
      </c>
      <c r="E16" s="46"/>
    </row>
    <row r="17" spans="1:5" ht="30.6" customHeight="1" x14ac:dyDescent="0.2">
      <c r="A17" s="57" t="s">
        <v>73</v>
      </c>
      <c r="B17" s="241">
        <f>'6'!F15</f>
        <v>1</v>
      </c>
      <c r="C17" s="241">
        <f>'16'!F15</f>
        <v>1352</v>
      </c>
      <c r="D17" s="295">
        <f t="shared" si="0"/>
        <v>1352</v>
      </c>
      <c r="E17" s="46"/>
    </row>
    <row r="18" spans="1:5" x14ac:dyDescent="0.2">
      <c r="A18" s="48"/>
      <c r="B18" s="48"/>
      <c r="C18" s="48"/>
      <c r="D18" s="77"/>
      <c r="E18" s="46"/>
    </row>
    <row r="19" spans="1:5" x14ac:dyDescent="0.2">
      <c r="A19" s="48"/>
      <c r="B19" s="48"/>
      <c r="C19" s="48"/>
      <c r="E19" s="46"/>
    </row>
    <row r="20" spans="1:5" x14ac:dyDescent="0.2">
      <c r="E20" s="46"/>
    </row>
    <row r="21" spans="1:5" x14ac:dyDescent="0.2">
      <c r="E21" s="46"/>
    </row>
    <row r="22" spans="1:5" x14ac:dyDescent="0.2">
      <c r="E22" s="46"/>
    </row>
    <row r="23" spans="1:5" x14ac:dyDescent="0.2">
      <c r="E23" s="46"/>
    </row>
  </sheetData>
  <mergeCells count="7">
    <mergeCell ref="A1:D1"/>
    <mergeCell ref="A2:D2"/>
    <mergeCell ref="A3:D3"/>
    <mergeCell ref="A5:A6"/>
    <mergeCell ref="B5:B6"/>
    <mergeCell ref="C5:C6"/>
    <mergeCell ref="D5:D6"/>
  </mergeCells>
  <phoneticPr fontId="64" type="noConversion"/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G28"/>
  <sheetViews>
    <sheetView topLeftCell="A10" zoomScale="80" zoomScaleNormal="80" zoomScaleSheetLayoutView="70" workbookViewId="0">
      <selection activeCell="K24" sqref="K24"/>
    </sheetView>
  </sheetViews>
  <sheetFormatPr defaultColWidth="9.140625" defaultRowHeight="12.75" x14ac:dyDescent="0.2"/>
  <cols>
    <col min="1" max="1" width="70.7109375" style="136" customWidth="1"/>
    <col min="2" max="2" width="13.5703125" style="136" customWidth="1"/>
    <col min="3" max="3" width="14.42578125" style="150" customWidth="1"/>
    <col min="4" max="4" width="8.5703125" style="136" customWidth="1"/>
    <col min="5" max="5" width="16" style="136" customWidth="1"/>
    <col min="6" max="6" width="13.42578125" style="136" customWidth="1"/>
    <col min="7" max="16384" width="9.140625" style="136"/>
  </cols>
  <sheetData>
    <row r="1" spans="1:7" ht="45" customHeight="1" x14ac:dyDescent="0.45">
      <c r="A1" s="400" t="s">
        <v>329</v>
      </c>
      <c r="B1" s="400"/>
      <c r="C1" s="400"/>
      <c r="D1" s="400"/>
      <c r="E1" s="400"/>
      <c r="F1" s="135"/>
      <c r="G1" s="135"/>
    </row>
    <row r="2" spans="1:7" ht="36" customHeight="1" x14ac:dyDescent="0.2">
      <c r="A2" s="401" t="s">
        <v>550</v>
      </c>
      <c r="B2" s="401"/>
      <c r="C2" s="401"/>
      <c r="D2" s="401"/>
      <c r="E2" s="401"/>
    </row>
    <row r="3" spans="1:7" ht="18" customHeight="1" x14ac:dyDescent="0.2">
      <c r="A3" s="402" t="s">
        <v>109</v>
      </c>
      <c r="B3" s="404" t="s">
        <v>544</v>
      </c>
      <c r="C3" s="404" t="s">
        <v>545</v>
      </c>
      <c r="D3" s="406" t="s">
        <v>110</v>
      </c>
      <c r="E3" s="407"/>
    </row>
    <row r="4" spans="1:7" ht="50.45" customHeight="1" x14ac:dyDescent="0.2">
      <c r="A4" s="403"/>
      <c r="B4" s="405"/>
      <c r="C4" s="405"/>
      <c r="D4" s="137" t="s">
        <v>0</v>
      </c>
      <c r="E4" s="138" t="s">
        <v>411</v>
      </c>
    </row>
    <row r="5" spans="1:7" ht="28.5" customHeight="1" x14ac:dyDescent="0.2">
      <c r="A5" s="139" t="s">
        <v>435</v>
      </c>
      <c r="B5" s="277" t="s">
        <v>418</v>
      </c>
      <c r="C5" s="258">
        <f>'28'!B9</f>
        <v>16114</v>
      </c>
      <c r="D5" s="281" t="s">
        <v>85</v>
      </c>
      <c r="E5" s="280" t="s">
        <v>85</v>
      </c>
    </row>
    <row r="6" spans="1:7" ht="36.6" customHeight="1" x14ac:dyDescent="0.25">
      <c r="A6" s="276" t="s">
        <v>429</v>
      </c>
      <c r="B6" s="258">
        <f>'28'!C9</f>
        <v>29501</v>
      </c>
      <c r="C6" s="258">
        <f>'28'!D9</f>
        <v>15398</v>
      </c>
      <c r="D6" s="259">
        <f t="shared" ref="D6:D17" si="0">IF(B6=0,"",ROUND(C6/B6*100,1))</f>
        <v>52.2</v>
      </c>
      <c r="E6" s="260">
        <f>C6-B6</f>
        <v>-14103</v>
      </c>
      <c r="F6" s="140"/>
    </row>
    <row r="7" spans="1:7" ht="36.6" customHeight="1" x14ac:dyDescent="0.25">
      <c r="A7" s="141" t="s">
        <v>419</v>
      </c>
      <c r="B7" s="262">
        <f>'28'!G9</f>
        <v>10595</v>
      </c>
      <c r="C7" s="262">
        <f>'28'!H9</f>
        <v>1853</v>
      </c>
      <c r="D7" s="264">
        <f t="shared" si="0"/>
        <v>17.5</v>
      </c>
      <c r="E7" s="265">
        <f t="shared" ref="E7:E17" si="1">C7-B7</f>
        <v>-8742</v>
      </c>
      <c r="F7" s="140"/>
    </row>
    <row r="8" spans="1:7" ht="30.6" customHeight="1" x14ac:dyDescent="0.25">
      <c r="A8" s="203" t="s">
        <v>402</v>
      </c>
      <c r="B8" s="262">
        <f>'28'!K9</f>
        <v>10222</v>
      </c>
      <c r="C8" s="262">
        <f>'28'!L9</f>
        <v>1789</v>
      </c>
      <c r="D8" s="264">
        <f t="shared" si="0"/>
        <v>17.5</v>
      </c>
      <c r="E8" s="265">
        <f t="shared" si="1"/>
        <v>-8433</v>
      </c>
      <c r="F8" s="140"/>
    </row>
    <row r="9" spans="1:7" ht="36.6" customHeight="1" x14ac:dyDescent="0.25">
      <c r="A9" s="142" t="s">
        <v>111</v>
      </c>
      <c r="B9" s="266">
        <f>'28'!O9</f>
        <v>142</v>
      </c>
      <c r="C9" s="266">
        <f>'28'!P9</f>
        <v>0</v>
      </c>
      <c r="D9" s="267">
        <f t="shared" si="0"/>
        <v>0</v>
      </c>
      <c r="E9" s="266">
        <f t="shared" si="1"/>
        <v>-142</v>
      </c>
      <c r="F9" s="140"/>
    </row>
    <row r="10" spans="1:7" s="150" customFormat="1" ht="30.6" customHeight="1" x14ac:dyDescent="0.25">
      <c r="A10" s="144" t="s">
        <v>403</v>
      </c>
      <c r="B10" s="268">
        <f>'28'!S9</f>
        <v>2428</v>
      </c>
      <c r="C10" s="268">
        <f>'28'!T9</f>
        <v>841</v>
      </c>
      <c r="D10" s="269">
        <f t="shared" si="0"/>
        <v>34.6</v>
      </c>
      <c r="E10" s="270">
        <f t="shared" si="1"/>
        <v>-1587</v>
      </c>
      <c r="F10" s="210"/>
    </row>
    <row r="11" spans="1:7" s="150" customFormat="1" ht="30.6" customHeight="1" x14ac:dyDescent="0.25">
      <c r="A11" s="204" t="s">
        <v>404</v>
      </c>
      <c r="B11" s="262">
        <f>'28'!W9</f>
        <v>2295</v>
      </c>
      <c r="C11" s="262">
        <f>'28'!X9</f>
        <v>820</v>
      </c>
      <c r="D11" s="264">
        <f t="shared" si="0"/>
        <v>35.700000000000003</v>
      </c>
      <c r="E11" s="265">
        <f t="shared" si="1"/>
        <v>-1475</v>
      </c>
      <c r="F11" s="210"/>
    </row>
    <row r="12" spans="1:7" s="150" customFormat="1" ht="36.6" customHeight="1" x14ac:dyDescent="0.25">
      <c r="A12" s="143" t="s">
        <v>405</v>
      </c>
      <c r="B12" s="262">
        <f>'28'!AA9</f>
        <v>1082</v>
      </c>
      <c r="C12" s="262">
        <f>'28'!AB9</f>
        <v>231</v>
      </c>
      <c r="D12" s="264">
        <f t="shared" si="0"/>
        <v>21.3</v>
      </c>
      <c r="E12" s="265">
        <f t="shared" si="1"/>
        <v>-851</v>
      </c>
      <c r="F12" s="210"/>
    </row>
    <row r="13" spans="1:7" s="150" customFormat="1" ht="36.6" customHeight="1" x14ac:dyDescent="0.25">
      <c r="A13" s="144" t="s">
        <v>406</v>
      </c>
      <c r="B13" s="321">
        <v>31400</v>
      </c>
      <c r="C13" s="321">
        <v>9197</v>
      </c>
      <c r="D13" s="269">
        <f t="shared" si="0"/>
        <v>29.3</v>
      </c>
      <c r="E13" s="270">
        <f t="shared" si="1"/>
        <v>-22203</v>
      </c>
      <c r="F13" s="210"/>
    </row>
    <row r="14" spans="1:7" s="150" customFormat="1" ht="30.6" customHeight="1" x14ac:dyDescent="0.25">
      <c r="A14" s="211" t="s">
        <v>407</v>
      </c>
      <c r="B14" s="322">
        <v>24517</v>
      </c>
      <c r="C14" s="322">
        <v>8688</v>
      </c>
      <c r="D14" s="267">
        <f t="shared" si="0"/>
        <v>35.4</v>
      </c>
      <c r="E14" s="274">
        <f t="shared" si="1"/>
        <v>-15829</v>
      </c>
      <c r="F14" s="210"/>
    </row>
    <row r="15" spans="1:7" s="150" customFormat="1" ht="36.6" customHeight="1" x14ac:dyDescent="0.25">
      <c r="A15" s="144" t="s">
        <v>408</v>
      </c>
      <c r="B15" s="268">
        <f>'28'!AE9</f>
        <v>26742</v>
      </c>
      <c r="C15" s="268">
        <f>'28'!AF9</f>
        <v>14047</v>
      </c>
      <c r="D15" s="271">
        <f t="shared" si="0"/>
        <v>52.5</v>
      </c>
      <c r="E15" s="270">
        <f t="shared" si="1"/>
        <v>-12695</v>
      </c>
      <c r="F15" s="210"/>
    </row>
    <row r="16" spans="1:7" ht="36.6" customHeight="1" x14ac:dyDescent="0.25">
      <c r="A16" s="145" t="s">
        <v>409</v>
      </c>
      <c r="B16" s="268">
        <f>'28'!AI9</f>
        <v>3419</v>
      </c>
      <c r="C16" s="268">
        <f>'28'!AJ9</f>
        <v>851</v>
      </c>
      <c r="D16" s="271">
        <f t="shared" si="0"/>
        <v>24.9</v>
      </c>
      <c r="E16" s="270">
        <f t="shared" si="1"/>
        <v>-2568</v>
      </c>
      <c r="F16" s="140"/>
    </row>
    <row r="17" spans="1:7" ht="30.6" customHeight="1" x14ac:dyDescent="0.25">
      <c r="A17" s="146" t="s">
        <v>1</v>
      </c>
      <c r="B17" s="261">
        <f>'28'!AM9</f>
        <v>14608</v>
      </c>
      <c r="C17" s="261">
        <f>'28'!AN9</f>
        <v>2262</v>
      </c>
      <c r="D17" s="264">
        <f t="shared" si="0"/>
        <v>15.5</v>
      </c>
      <c r="E17" s="265">
        <f t="shared" si="1"/>
        <v>-12346</v>
      </c>
      <c r="F17" s="140"/>
    </row>
    <row r="18" spans="1:7" ht="24" customHeight="1" x14ac:dyDescent="0.25">
      <c r="A18" s="409" t="s">
        <v>112</v>
      </c>
      <c r="B18" s="410"/>
      <c r="C18" s="410"/>
      <c r="D18" s="410"/>
      <c r="E18" s="411"/>
      <c r="F18" s="140"/>
    </row>
    <row r="19" spans="1:7" ht="21" customHeight="1" x14ac:dyDescent="0.25">
      <c r="A19" s="412"/>
      <c r="B19" s="413"/>
      <c r="C19" s="413"/>
      <c r="D19" s="413"/>
      <c r="E19" s="414"/>
      <c r="F19" s="140"/>
    </row>
    <row r="20" spans="1:7" ht="21.75" customHeight="1" x14ac:dyDescent="0.25">
      <c r="A20" s="402" t="s">
        <v>109</v>
      </c>
      <c r="B20" s="415" t="s">
        <v>551</v>
      </c>
      <c r="C20" s="415" t="s">
        <v>552</v>
      </c>
      <c r="D20" s="406" t="s">
        <v>110</v>
      </c>
      <c r="E20" s="407"/>
      <c r="F20" s="140"/>
    </row>
    <row r="21" spans="1:7" ht="28.5" customHeight="1" x14ac:dyDescent="0.25">
      <c r="A21" s="403"/>
      <c r="B21" s="416"/>
      <c r="C21" s="416"/>
      <c r="D21" s="137" t="s">
        <v>0</v>
      </c>
      <c r="E21" s="138" t="s">
        <v>411</v>
      </c>
      <c r="F21" s="140"/>
    </row>
    <row r="22" spans="1:7" ht="28.5" customHeight="1" x14ac:dyDescent="0.25">
      <c r="A22" s="147" t="s">
        <v>417</v>
      </c>
      <c r="B22" s="275" t="s">
        <v>418</v>
      </c>
      <c r="C22" s="263">
        <f>'28'!AQ9</f>
        <v>8029</v>
      </c>
      <c r="D22" s="137" t="s">
        <v>85</v>
      </c>
      <c r="E22" s="138" t="s">
        <v>85</v>
      </c>
      <c r="F22" s="140"/>
    </row>
    <row r="23" spans="1:7" ht="35.450000000000003" customHeight="1" x14ac:dyDescent="0.25">
      <c r="A23" s="276" t="s">
        <v>429</v>
      </c>
      <c r="B23" s="263">
        <f>'28'!AR9</f>
        <v>7019</v>
      </c>
      <c r="C23" s="263">
        <f>'28'!AS9</f>
        <v>7949</v>
      </c>
      <c r="D23" s="264">
        <f t="shared" ref="D23:D26" si="2">IF(B23=0,"",ROUND(C23/B23*100,1))</f>
        <v>113.2</v>
      </c>
      <c r="E23" s="265">
        <f t="shared" ref="E23:E25" si="3">C23-B23</f>
        <v>930</v>
      </c>
      <c r="F23" s="140"/>
    </row>
    <row r="24" spans="1:7" ht="35.450000000000003" customHeight="1" x14ac:dyDescent="0.25">
      <c r="A24" s="141" t="s">
        <v>408</v>
      </c>
      <c r="B24" s="262">
        <f>'28'!AV9</f>
        <v>5755</v>
      </c>
      <c r="C24" s="262">
        <f>'28'!AW9</f>
        <v>3230</v>
      </c>
      <c r="D24" s="264">
        <f t="shared" si="2"/>
        <v>56.1</v>
      </c>
      <c r="E24" s="265">
        <f t="shared" si="3"/>
        <v>-2525</v>
      </c>
      <c r="F24" s="140"/>
    </row>
    <row r="25" spans="1:7" ht="35.450000000000003" customHeight="1" x14ac:dyDescent="0.25">
      <c r="A25" s="148" t="s">
        <v>410</v>
      </c>
      <c r="B25" s="272">
        <f>'28'!AZ9</f>
        <v>1745</v>
      </c>
      <c r="C25" s="272">
        <f>'28'!BA9</f>
        <v>2</v>
      </c>
      <c r="D25" s="264">
        <f t="shared" si="2"/>
        <v>0.1</v>
      </c>
      <c r="E25" s="273">
        <f t="shared" si="3"/>
        <v>-1743</v>
      </c>
      <c r="F25" s="140"/>
      <c r="G25" s="149"/>
    </row>
    <row r="26" spans="1:7" ht="35.450000000000003" customHeight="1" x14ac:dyDescent="0.3">
      <c r="A26" s="205" t="s">
        <v>113</v>
      </c>
      <c r="B26" s="272">
        <f>'28'!BD9</f>
        <v>7736.64</v>
      </c>
      <c r="C26" s="272">
        <f>'28'!BE9</f>
        <v>4875</v>
      </c>
      <c r="D26" s="264">
        <f t="shared" si="2"/>
        <v>63</v>
      </c>
      <c r="E26" s="460" t="s">
        <v>575</v>
      </c>
      <c r="F26" s="212"/>
      <c r="G26" s="314"/>
    </row>
    <row r="27" spans="1:7" ht="35.450000000000003" customHeight="1" x14ac:dyDescent="0.3">
      <c r="A27" s="143" t="s">
        <v>114</v>
      </c>
      <c r="B27" s="272">
        <f>'28'!BH9</f>
        <v>4</v>
      </c>
      <c r="C27" s="272" t="str">
        <f>'28'!BI9</f>
        <v xml:space="preserve"> -</v>
      </c>
      <c r="D27" s="461" t="s">
        <v>85</v>
      </c>
      <c r="E27" s="462"/>
      <c r="F27" s="212"/>
    </row>
    <row r="28" spans="1:7" ht="70.5" customHeight="1" x14ac:dyDescent="0.2">
      <c r="A28" s="408" t="s">
        <v>436</v>
      </c>
      <c r="B28" s="408"/>
      <c r="C28" s="408"/>
      <c r="D28" s="408"/>
      <c r="E28" s="408"/>
    </row>
  </sheetData>
  <mergeCells count="13">
    <mergeCell ref="A28:E28"/>
    <mergeCell ref="A18:E19"/>
    <mergeCell ref="D27:E27"/>
    <mergeCell ref="A20:A21"/>
    <mergeCell ref="B20:B21"/>
    <mergeCell ref="C20:C21"/>
    <mergeCell ref="D20:E20"/>
    <mergeCell ref="A1:E1"/>
    <mergeCell ref="A2:E2"/>
    <mergeCell ref="A3:A4"/>
    <mergeCell ref="B3:B4"/>
    <mergeCell ref="C3:C4"/>
    <mergeCell ref="D3:E3"/>
  </mergeCells>
  <phoneticPr fontId="64" type="noConversion"/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40"/>
  <sheetViews>
    <sheetView zoomScale="80" zoomScaleNormal="80" zoomScaleSheetLayoutView="70" workbookViewId="0">
      <selection activeCell="BH9" sqref="BH9"/>
    </sheetView>
  </sheetViews>
  <sheetFormatPr defaultColWidth="9.140625" defaultRowHeight="12.75" x14ac:dyDescent="0.2"/>
  <cols>
    <col min="1" max="1" width="20.28515625" style="155" customWidth="1"/>
    <col min="2" max="2" width="14.7109375" style="155" customWidth="1"/>
    <col min="3" max="4" width="7.7109375" style="155" customWidth="1"/>
    <col min="5" max="5" width="8.42578125" style="155" customWidth="1"/>
    <col min="6" max="6" width="9.140625" style="155"/>
    <col min="7" max="8" width="7.7109375" style="155" customWidth="1"/>
    <col min="9" max="9" width="8.28515625" style="155" customWidth="1"/>
    <col min="10" max="10" width="9.42578125" style="155" bestFit="1" customWidth="1"/>
    <col min="11" max="12" width="7.7109375" style="155" customWidth="1"/>
    <col min="13" max="13" width="7.42578125" style="155" customWidth="1"/>
    <col min="14" max="14" width="8.28515625" style="155" customWidth="1"/>
    <col min="15" max="16" width="8" style="155" customWidth="1"/>
    <col min="17" max="18" width="7.85546875" style="155" customWidth="1"/>
    <col min="19" max="20" width="9.28515625" style="155" customWidth="1"/>
    <col min="21" max="21" width="7.140625" style="155" customWidth="1"/>
    <col min="22" max="22" width="9.42578125" style="155" customWidth="1"/>
    <col min="23" max="24" width="9.28515625" style="155" customWidth="1"/>
    <col min="25" max="25" width="10.140625" style="155" customWidth="1"/>
    <col min="26" max="26" width="8.140625" style="155" customWidth="1"/>
    <col min="27" max="28" width="9.28515625" style="155" customWidth="1"/>
    <col min="29" max="29" width="8.85546875" style="155" customWidth="1"/>
    <col min="30" max="30" width="9.28515625" style="155" customWidth="1"/>
    <col min="31" max="32" width="13.140625" style="155" customWidth="1"/>
    <col min="33" max="34" width="9.28515625" style="155" customWidth="1"/>
    <col min="35" max="36" width="13.140625" style="155" customWidth="1"/>
    <col min="37" max="38" width="9.28515625" style="155" customWidth="1"/>
    <col min="39" max="40" width="13.140625" style="155" customWidth="1"/>
    <col min="41" max="42" width="9.28515625" style="155" customWidth="1"/>
    <col min="43" max="43" width="20" style="155" customWidth="1"/>
    <col min="44" max="45" width="8.42578125" style="155" customWidth="1"/>
    <col min="46" max="46" width="7" style="155" customWidth="1"/>
    <col min="47" max="47" width="8.7109375" style="155" customWidth="1"/>
    <col min="48" max="48" width="8.5703125" style="155" customWidth="1"/>
    <col min="49" max="49" width="8.42578125" style="155" customWidth="1"/>
    <col min="50" max="50" width="6.7109375" style="155" customWidth="1"/>
    <col min="51" max="51" width="8.42578125" style="155" customWidth="1"/>
    <col min="52" max="52" width="8.28515625" style="155" customWidth="1"/>
    <col min="53" max="53" width="7.7109375" style="155" customWidth="1"/>
    <col min="54" max="54" width="6.42578125" style="155" customWidth="1"/>
    <col min="55" max="55" width="7.42578125" style="155" customWidth="1"/>
    <col min="56" max="57" width="7.7109375" style="155" customWidth="1"/>
    <col min="58" max="58" width="7.140625" style="155" customWidth="1"/>
    <col min="59" max="59" width="6.140625" style="155" customWidth="1"/>
    <col min="60" max="62" width="6.7109375" style="155" customWidth="1"/>
    <col min="63" max="16384" width="9.140625" style="155"/>
  </cols>
  <sheetData>
    <row r="1" spans="1:62" ht="24.75" customHeight="1" x14ac:dyDescent="0.35">
      <c r="A1" s="151"/>
      <c r="B1" s="418" t="s">
        <v>556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152"/>
      <c r="P1" s="152"/>
      <c r="Q1" s="152"/>
      <c r="R1" s="153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154"/>
      <c r="AF1" s="154"/>
      <c r="AI1" s="202"/>
      <c r="AJ1" s="202"/>
      <c r="AK1" s="202"/>
      <c r="AL1" s="202"/>
      <c r="AM1" s="202"/>
      <c r="AN1" s="202"/>
      <c r="AO1" s="202"/>
      <c r="AQ1" s="202"/>
      <c r="AR1" s="156"/>
      <c r="AT1" s="156"/>
      <c r="AU1" s="156"/>
      <c r="AW1" s="154"/>
      <c r="AZ1" s="154"/>
      <c r="BA1" s="154"/>
      <c r="BB1" s="154"/>
      <c r="BC1" s="154"/>
      <c r="BD1" s="445"/>
      <c r="BE1" s="445"/>
      <c r="BF1" s="445"/>
      <c r="BG1" s="445"/>
      <c r="BH1" s="445"/>
      <c r="BI1" s="445"/>
      <c r="BJ1" s="445"/>
    </row>
    <row r="2" spans="1:62" ht="24.75" customHeight="1" x14ac:dyDescent="0.35">
      <c r="A2" s="157"/>
      <c r="B2" s="419" t="s">
        <v>554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158"/>
      <c r="P2" s="158"/>
      <c r="Q2" s="158"/>
      <c r="R2" s="159"/>
      <c r="S2" s="160"/>
      <c r="T2" s="160"/>
      <c r="V2" s="154"/>
      <c r="W2" s="161"/>
      <c r="X2" s="161"/>
      <c r="AA2" s="161"/>
      <c r="AB2" s="161"/>
      <c r="AC2" s="161"/>
      <c r="AD2" s="154" t="s">
        <v>115</v>
      </c>
      <c r="AE2" s="161"/>
      <c r="AF2" s="161"/>
      <c r="AG2" s="161"/>
      <c r="AJ2" s="161"/>
      <c r="AL2" s="154"/>
      <c r="AM2" s="154"/>
      <c r="AN2" s="154"/>
      <c r="AO2" s="154"/>
      <c r="AP2" s="154" t="s">
        <v>115</v>
      </c>
      <c r="AQ2" s="154"/>
      <c r="AR2" s="162"/>
      <c r="AV2" s="162"/>
      <c r="AW2" s="154"/>
      <c r="BJ2" s="154" t="s">
        <v>115</v>
      </c>
    </row>
    <row r="3" spans="1:62" s="278" customFormat="1" ht="16.5" customHeight="1" x14ac:dyDescent="0.3">
      <c r="A3" s="451"/>
      <c r="B3" s="446" t="s">
        <v>417</v>
      </c>
      <c r="C3" s="446" t="s">
        <v>437</v>
      </c>
      <c r="D3" s="446"/>
      <c r="E3" s="446"/>
      <c r="F3" s="446"/>
      <c r="G3" s="423" t="s">
        <v>419</v>
      </c>
      <c r="H3" s="424"/>
      <c r="I3" s="424"/>
      <c r="J3" s="425"/>
      <c r="K3" s="423" t="s">
        <v>116</v>
      </c>
      <c r="L3" s="424"/>
      <c r="M3" s="424"/>
      <c r="N3" s="425"/>
      <c r="O3" s="436" t="s">
        <v>555</v>
      </c>
      <c r="P3" s="437"/>
      <c r="Q3" s="437"/>
      <c r="R3" s="438"/>
      <c r="S3" s="423" t="s">
        <v>420</v>
      </c>
      <c r="T3" s="424"/>
      <c r="U3" s="424"/>
      <c r="V3" s="425"/>
      <c r="W3" s="423" t="s">
        <v>421</v>
      </c>
      <c r="X3" s="424"/>
      <c r="Y3" s="424"/>
      <c r="Z3" s="425"/>
      <c r="AA3" s="423" t="s">
        <v>422</v>
      </c>
      <c r="AB3" s="424"/>
      <c r="AC3" s="424"/>
      <c r="AD3" s="425"/>
      <c r="AE3" s="423" t="s">
        <v>117</v>
      </c>
      <c r="AF3" s="424"/>
      <c r="AG3" s="424"/>
      <c r="AH3" s="425"/>
      <c r="AI3" s="447" t="s">
        <v>118</v>
      </c>
      <c r="AJ3" s="447"/>
      <c r="AK3" s="447"/>
      <c r="AL3" s="447"/>
      <c r="AM3" s="446" t="s">
        <v>1</v>
      </c>
      <c r="AN3" s="446"/>
      <c r="AO3" s="446"/>
      <c r="AP3" s="446"/>
      <c r="AQ3" s="448" t="s">
        <v>423</v>
      </c>
      <c r="AR3" s="423" t="s">
        <v>438</v>
      </c>
      <c r="AS3" s="424"/>
      <c r="AT3" s="424"/>
      <c r="AU3" s="425"/>
      <c r="AV3" s="446" t="s">
        <v>119</v>
      </c>
      <c r="AW3" s="446"/>
      <c r="AX3" s="446"/>
      <c r="AY3" s="446"/>
      <c r="AZ3" s="423" t="s">
        <v>120</v>
      </c>
      <c r="BA3" s="424"/>
      <c r="BB3" s="424"/>
      <c r="BC3" s="424"/>
      <c r="BD3" s="423" t="s">
        <v>113</v>
      </c>
      <c r="BE3" s="424"/>
      <c r="BF3" s="424"/>
      <c r="BG3" s="425"/>
      <c r="BH3" s="446" t="s">
        <v>121</v>
      </c>
      <c r="BI3" s="446"/>
      <c r="BJ3" s="446"/>
    </row>
    <row r="4" spans="1:62" s="278" customFormat="1" ht="41.45" customHeight="1" x14ac:dyDescent="0.3">
      <c r="A4" s="452"/>
      <c r="B4" s="446"/>
      <c r="C4" s="446"/>
      <c r="D4" s="446"/>
      <c r="E4" s="446"/>
      <c r="F4" s="446"/>
      <c r="G4" s="426"/>
      <c r="H4" s="427"/>
      <c r="I4" s="427"/>
      <c r="J4" s="428"/>
      <c r="K4" s="426"/>
      <c r="L4" s="427"/>
      <c r="M4" s="427"/>
      <c r="N4" s="428"/>
      <c r="O4" s="439"/>
      <c r="P4" s="440"/>
      <c r="Q4" s="440"/>
      <c r="R4" s="441"/>
      <c r="S4" s="426"/>
      <c r="T4" s="427"/>
      <c r="U4" s="427"/>
      <c r="V4" s="428"/>
      <c r="W4" s="426"/>
      <c r="X4" s="427"/>
      <c r="Y4" s="427"/>
      <c r="Z4" s="428"/>
      <c r="AA4" s="426"/>
      <c r="AB4" s="427"/>
      <c r="AC4" s="427"/>
      <c r="AD4" s="428"/>
      <c r="AE4" s="426"/>
      <c r="AF4" s="427"/>
      <c r="AG4" s="427"/>
      <c r="AH4" s="428"/>
      <c r="AI4" s="447"/>
      <c r="AJ4" s="447"/>
      <c r="AK4" s="447"/>
      <c r="AL4" s="447"/>
      <c r="AM4" s="446"/>
      <c r="AN4" s="446"/>
      <c r="AO4" s="446"/>
      <c r="AP4" s="446"/>
      <c r="AQ4" s="449"/>
      <c r="AR4" s="426"/>
      <c r="AS4" s="427"/>
      <c r="AT4" s="427"/>
      <c r="AU4" s="428"/>
      <c r="AV4" s="446"/>
      <c r="AW4" s="446"/>
      <c r="AX4" s="446"/>
      <c r="AY4" s="446"/>
      <c r="AZ4" s="426"/>
      <c r="BA4" s="427"/>
      <c r="BB4" s="427"/>
      <c r="BC4" s="427"/>
      <c r="BD4" s="426"/>
      <c r="BE4" s="427"/>
      <c r="BF4" s="427"/>
      <c r="BG4" s="428"/>
      <c r="BH4" s="446"/>
      <c r="BI4" s="446"/>
      <c r="BJ4" s="446"/>
    </row>
    <row r="5" spans="1:62" s="278" customFormat="1" ht="19.149999999999999" customHeight="1" x14ac:dyDescent="0.3">
      <c r="A5" s="452"/>
      <c r="B5" s="448"/>
      <c r="C5" s="448"/>
      <c r="D5" s="448"/>
      <c r="E5" s="448"/>
      <c r="F5" s="448"/>
      <c r="G5" s="429"/>
      <c r="H5" s="430"/>
      <c r="I5" s="430"/>
      <c r="J5" s="431"/>
      <c r="K5" s="429"/>
      <c r="L5" s="430"/>
      <c r="M5" s="430"/>
      <c r="N5" s="431"/>
      <c r="O5" s="442"/>
      <c r="P5" s="443"/>
      <c r="Q5" s="443"/>
      <c r="R5" s="444"/>
      <c r="S5" s="429"/>
      <c r="T5" s="430"/>
      <c r="U5" s="430"/>
      <c r="V5" s="431"/>
      <c r="W5" s="429"/>
      <c r="X5" s="430"/>
      <c r="Y5" s="430"/>
      <c r="Z5" s="431"/>
      <c r="AA5" s="429"/>
      <c r="AB5" s="430"/>
      <c r="AC5" s="430"/>
      <c r="AD5" s="431"/>
      <c r="AE5" s="429"/>
      <c r="AF5" s="430"/>
      <c r="AG5" s="430"/>
      <c r="AH5" s="431"/>
      <c r="AI5" s="447"/>
      <c r="AJ5" s="447"/>
      <c r="AK5" s="447"/>
      <c r="AL5" s="447"/>
      <c r="AM5" s="446"/>
      <c r="AN5" s="446"/>
      <c r="AO5" s="446"/>
      <c r="AP5" s="446"/>
      <c r="AQ5" s="450"/>
      <c r="AR5" s="429"/>
      <c r="AS5" s="430"/>
      <c r="AT5" s="430"/>
      <c r="AU5" s="431"/>
      <c r="AV5" s="446"/>
      <c r="AW5" s="446"/>
      <c r="AX5" s="446"/>
      <c r="AY5" s="446"/>
      <c r="AZ5" s="429"/>
      <c r="BA5" s="430"/>
      <c r="BB5" s="430"/>
      <c r="BC5" s="430"/>
      <c r="BD5" s="429"/>
      <c r="BE5" s="430"/>
      <c r="BF5" s="430"/>
      <c r="BG5" s="431"/>
      <c r="BH5" s="446"/>
      <c r="BI5" s="446"/>
      <c r="BJ5" s="446"/>
    </row>
    <row r="6" spans="1:62" ht="35.25" customHeight="1" x14ac:dyDescent="0.2">
      <c r="A6" s="452"/>
      <c r="B6" s="420">
        <v>2022</v>
      </c>
      <c r="C6" s="420">
        <v>2021</v>
      </c>
      <c r="D6" s="420">
        <v>2022</v>
      </c>
      <c r="E6" s="422" t="s">
        <v>122</v>
      </c>
      <c r="F6" s="422"/>
      <c r="G6" s="420">
        <v>2021</v>
      </c>
      <c r="H6" s="420">
        <v>2022</v>
      </c>
      <c r="I6" s="454" t="s">
        <v>122</v>
      </c>
      <c r="J6" s="455"/>
      <c r="K6" s="420">
        <v>2021</v>
      </c>
      <c r="L6" s="420">
        <v>2022</v>
      </c>
      <c r="M6" s="422" t="s">
        <v>122</v>
      </c>
      <c r="N6" s="422"/>
      <c r="O6" s="420">
        <v>2021</v>
      </c>
      <c r="P6" s="420">
        <v>2022</v>
      </c>
      <c r="Q6" s="422" t="s">
        <v>122</v>
      </c>
      <c r="R6" s="422"/>
      <c r="S6" s="420">
        <v>2021</v>
      </c>
      <c r="T6" s="420">
        <v>2022</v>
      </c>
      <c r="U6" s="422" t="s">
        <v>122</v>
      </c>
      <c r="V6" s="422"/>
      <c r="W6" s="420">
        <v>2021</v>
      </c>
      <c r="X6" s="420">
        <v>2022</v>
      </c>
      <c r="Y6" s="422" t="s">
        <v>122</v>
      </c>
      <c r="Z6" s="422"/>
      <c r="AA6" s="420">
        <v>2021</v>
      </c>
      <c r="AB6" s="420">
        <v>2022</v>
      </c>
      <c r="AC6" s="422" t="s">
        <v>122</v>
      </c>
      <c r="AD6" s="422"/>
      <c r="AE6" s="420">
        <v>2021</v>
      </c>
      <c r="AF6" s="420">
        <v>2022</v>
      </c>
      <c r="AG6" s="422" t="s">
        <v>122</v>
      </c>
      <c r="AH6" s="422"/>
      <c r="AI6" s="420">
        <v>2021</v>
      </c>
      <c r="AJ6" s="420">
        <v>2022</v>
      </c>
      <c r="AK6" s="422" t="s">
        <v>122</v>
      </c>
      <c r="AL6" s="422"/>
      <c r="AM6" s="420">
        <v>2021</v>
      </c>
      <c r="AN6" s="420">
        <v>2022</v>
      </c>
      <c r="AO6" s="422" t="s">
        <v>122</v>
      </c>
      <c r="AP6" s="422"/>
      <c r="AQ6" s="420">
        <v>2022</v>
      </c>
      <c r="AR6" s="420">
        <v>2021</v>
      </c>
      <c r="AS6" s="420">
        <v>2022</v>
      </c>
      <c r="AT6" s="422" t="s">
        <v>122</v>
      </c>
      <c r="AU6" s="422"/>
      <c r="AV6" s="420">
        <v>2021</v>
      </c>
      <c r="AW6" s="420">
        <v>2022</v>
      </c>
      <c r="AX6" s="422" t="s">
        <v>122</v>
      </c>
      <c r="AY6" s="422"/>
      <c r="AZ6" s="420">
        <v>2021</v>
      </c>
      <c r="BA6" s="420">
        <v>2022</v>
      </c>
      <c r="BB6" s="434" t="s">
        <v>122</v>
      </c>
      <c r="BC6" s="435"/>
      <c r="BD6" s="420">
        <v>2021</v>
      </c>
      <c r="BE6" s="420">
        <v>2022</v>
      </c>
      <c r="BF6" s="434" t="s">
        <v>122</v>
      </c>
      <c r="BG6" s="435"/>
      <c r="BH6" s="420">
        <v>2021</v>
      </c>
      <c r="BI6" s="420">
        <v>2022</v>
      </c>
      <c r="BJ6" s="432" t="s">
        <v>2</v>
      </c>
    </row>
    <row r="7" spans="1:62" s="164" customFormat="1" ht="14.25" x14ac:dyDescent="0.2">
      <c r="A7" s="453"/>
      <c r="B7" s="421"/>
      <c r="C7" s="421"/>
      <c r="D7" s="421"/>
      <c r="E7" s="201" t="s">
        <v>0</v>
      </c>
      <c r="F7" s="201" t="s">
        <v>2</v>
      </c>
      <c r="G7" s="421"/>
      <c r="H7" s="421"/>
      <c r="I7" s="201" t="s">
        <v>0</v>
      </c>
      <c r="J7" s="201" t="s">
        <v>2</v>
      </c>
      <c r="K7" s="421"/>
      <c r="L7" s="421"/>
      <c r="M7" s="201" t="s">
        <v>0</v>
      </c>
      <c r="N7" s="201" t="s">
        <v>2</v>
      </c>
      <c r="O7" s="421"/>
      <c r="P7" s="421"/>
      <c r="Q7" s="201" t="s">
        <v>0</v>
      </c>
      <c r="R7" s="201" t="s">
        <v>2</v>
      </c>
      <c r="S7" s="421"/>
      <c r="T7" s="421"/>
      <c r="U7" s="201" t="s">
        <v>0</v>
      </c>
      <c r="V7" s="201" t="s">
        <v>2</v>
      </c>
      <c r="W7" s="421"/>
      <c r="X7" s="421"/>
      <c r="Y7" s="201" t="s">
        <v>0</v>
      </c>
      <c r="Z7" s="201" t="s">
        <v>2</v>
      </c>
      <c r="AA7" s="421"/>
      <c r="AB7" s="421"/>
      <c r="AC7" s="201" t="s">
        <v>0</v>
      </c>
      <c r="AD7" s="201" t="s">
        <v>2</v>
      </c>
      <c r="AE7" s="421"/>
      <c r="AF7" s="421"/>
      <c r="AG7" s="201" t="s">
        <v>0</v>
      </c>
      <c r="AH7" s="201" t="s">
        <v>2</v>
      </c>
      <c r="AI7" s="421"/>
      <c r="AJ7" s="421"/>
      <c r="AK7" s="201" t="s">
        <v>0</v>
      </c>
      <c r="AL7" s="201" t="s">
        <v>2</v>
      </c>
      <c r="AM7" s="421"/>
      <c r="AN7" s="421"/>
      <c r="AO7" s="201" t="s">
        <v>0</v>
      </c>
      <c r="AP7" s="201" t="s">
        <v>2</v>
      </c>
      <c r="AQ7" s="421"/>
      <c r="AR7" s="421"/>
      <c r="AS7" s="421"/>
      <c r="AT7" s="201" t="s">
        <v>0</v>
      </c>
      <c r="AU7" s="201" t="s">
        <v>2</v>
      </c>
      <c r="AV7" s="421"/>
      <c r="AW7" s="421"/>
      <c r="AX7" s="201" t="s">
        <v>0</v>
      </c>
      <c r="AY7" s="201" t="s">
        <v>2</v>
      </c>
      <c r="AZ7" s="421"/>
      <c r="BA7" s="421"/>
      <c r="BB7" s="163" t="s">
        <v>0</v>
      </c>
      <c r="BC7" s="163" t="s">
        <v>2</v>
      </c>
      <c r="BD7" s="421"/>
      <c r="BE7" s="421"/>
      <c r="BF7" s="163" t="s">
        <v>0</v>
      </c>
      <c r="BG7" s="163" t="s">
        <v>2</v>
      </c>
      <c r="BH7" s="421"/>
      <c r="BI7" s="421"/>
      <c r="BJ7" s="433"/>
    </row>
    <row r="8" spans="1:62" ht="12.75" customHeight="1" x14ac:dyDescent="0.2">
      <c r="A8" s="165" t="s">
        <v>3</v>
      </c>
      <c r="B8" s="165">
        <v>1</v>
      </c>
      <c r="C8" s="165">
        <v>2</v>
      </c>
      <c r="D8" s="165">
        <v>3</v>
      </c>
      <c r="E8" s="165">
        <v>4</v>
      </c>
      <c r="F8" s="165">
        <v>5</v>
      </c>
      <c r="G8" s="165">
        <v>6</v>
      </c>
      <c r="H8" s="165">
        <v>7</v>
      </c>
      <c r="I8" s="165">
        <v>8</v>
      </c>
      <c r="J8" s="165">
        <v>9</v>
      </c>
      <c r="K8" s="165">
        <v>10</v>
      </c>
      <c r="L8" s="165">
        <v>11</v>
      </c>
      <c r="M8" s="165">
        <v>12</v>
      </c>
      <c r="N8" s="165">
        <v>13</v>
      </c>
      <c r="O8" s="165">
        <v>14</v>
      </c>
      <c r="P8" s="165">
        <v>15</v>
      </c>
      <c r="Q8" s="165">
        <v>16</v>
      </c>
      <c r="R8" s="165">
        <v>17</v>
      </c>
      <c r="S8" s="165">
        <v>18</v>
      </c>
      <c r="T8" s="165">
        <v>19</v>
      </c>
      <c r="U8" s="165">
        <v>20</v>
      </c>
      <c r="V8" s="165">
        <v>21</v>
      </c>
      <c r="W8" s="165">
        <v>22</v>
      </c>
      <c r="X8" s="165">
        <v>23</v>
      </c>
      <c r="Y8" s="165">
        <v>24</v>
      </c>
      <c r="Z8" s="165">
        <v>25</v>
      </c>
      <c r="AA8" s="165">
        <v>26</v>
      </c>
      <c r="AB8" s="165">
        <v>27</v>
      </c>
      <c r="AC8" s="165">
        <v>28</v>
      </c>
      <c r="AD8" s="165">
        <v>29</v>
      </c>
      <c r="AE8" s="165">
        <v>30</v>
      </c>
      <c r="AF8" s="165">
        <v>31</v>
      </c>
      <c r="AG8" s="165">
        <v>32</v>
      </c>
      <c r="AH8" s="165">
        <v>33</v>
      </c>
      <c r="AI8" s="165">
        <v>34</v>
      </c>
      <c r="AJ8" s="165">
        <v>35</v>
      </c>
      <c r="AK8" s="165">
        <v>36</v>
      </c>
      <c r="AL8" s="165">
        <v>37</v>
      </c>
      <c r="AM8" s="165">
        <v>38</v>
      </c>
      <c r="AN8" s="165">
        <v>39</v>
      </c>
      <c r="AO8" s="165">
        <v>40</v>
      </c>
      <c r="AP8" s="165">
        <v>41</v>
      </c>
      <c r="AQ8" s="165">
        <v>42</v>
      </c>
      <c r="AR8" s="165">
        <v>43</v>
      </c>
      <c r="AS8" s="165">
        <v>44</v>
      </c>
      <c r="AT8" s="165">
        <v>45</v>
      </c>
      <c r="AU8" s="165">
        <v>46</v>
      </c>
      <c r="AV8" s="165">
        <v>47</v>
      </c>
      <c r="AW8" s="165">
        <v>48</v>
      </c>
      <c r="AX8" s="165">
        <v>49</v>
      </c>
      <c r="AY8" s="165">
        <v>50</v>
      </c>
      <c r="AZ8" s="165">
        <v>51</v>
      </c>
      <c r="BA8" s="165">
        <v>52</v>
      </c>
      <c r="BB8" s="165">
        <v>53</v>
      </c>
      <c r="BC8" s="165">
        <v>54</v>
      </c>
      <c r="BD8" s="165">
        <v>55</v>
      </c>
      <c r="BE8" s="165">
        <v>56</v>
      </c>
      <c r="BF8" s="165">
        <v>57</v>
      </c>
      <c r="BG8" s="165">
        <v>58</v>
      </c>
      <c r="BH8" s="165">
        <v>59</v>
      </c>
      <c r="BI8" s="165">
        <v>60</v>
      </c>
      <c r="BJ8" s="165">
        <v>61</v>
      </c>
    </row>
    <row r="9" spans="1:62" s="177" customFormat="1" ht="18.75" customHeight="1" x14ac:dyDescent="0.25">
      <c r="A9" s="166" t="s">
        <v>4</v>
      </c>
      <c r="B9" s="167">
        <v>16114</v>
      </c>
      <c r="C9" s="167">
        <v>29501</v>
      </c>
      <c r="D9" s="167">
        <v>15398</v>
      </c>
      <c r="E9" s="168">
        <v>52.194840852852444</v>
      </c>
      <c r="F9" s="167">
        <v>-14103</v>
      </c>
      <c r="G9" s="167">
        <v>10595</v>
      </c>
      <c r="H9" s="167">
        <v>1853</v>
      </c>
      <c r="I9" s="168">
        <v>17.48938178386031</v>
      </c>
      <c r="J9" s="167">
        <v>-8742</v>
      </c>
      <c r="K9" s="167">
        <v>10222</v>
      </c>
      <c r="L9" s="167">
        <v>1789</v>
      </c>
      <c r="M9" s="169">
        <v>17.501467423204854</v>
      </c>
      <c r="N9" s="167">
        <v>-8433</v>
      </c>
      <c r="O9" s="167">
        <v>142</v>
      </c>
      <c r="P9" s="167">
        <v>0</v>
      </c>
      <c r="Q9" s="169">
        <v>0</v>
      </c>
      <c r="R9" s="167">
        <v>-142</v>
      </c>
      <c r="S9" s="167">
        <v>2428</v>
      </c>
      <c r="T9" s="167">
        <v>841</v>
      </c>
      <c r="U9" s="169">
        <v>34.637561779242176</v>
      </c>
      <c r="V9" s="167">
        <v>-1587</v>
      </c>
      <c r="W9" s="167">
        <v>2295</v>
      </c>
      <c r="X9" s="167">
        <v>820</v>
      </c>
      <c r="Y9" s="169">
        <v>35.729847494553383</v>
      </c>
      <c r="Z9" s="167">
        <v>-1475</v>
      </c>
      <c r="AA9" s="167">
        <v>1082</v>
      </c>
      <c r="AB9" s="167">
        <v>231</v>
      </c>
      <c r="AC9" s="169">
        <v>21.349353049907581</v>
      </c>
      <c r="AD9" s="167">
        <v>-851</v>
      </c>
      <c r="AE9" s="171">
        <v>26742</v>
      </c>
      <c r="AF9" s="171">
        <v>14047</v>
      </c>
      <c r="AG9" s="172">
        <v>52.527858798893121</v>
      </c>
      <c r="AH9" s="171">
        <v>-12695</v>
      </c>
      <c r="AI9" s="173">
        <v>3419</v>
      </c>
      <c r="AJ9" s="173">
        <v>851</v>
      </c>
      <c r="AK9" s="174">
        <v>24.9</v>
      </c>
      <c r="AL9" s="173">
        <v>-2568</v>
      </c>
      <c r="AM9" s="167">
        <v>14608</v>
      </c>
      <c r="AN9" s="167">
        <v>2262</v>
      </c>
      <c r="AO9" s="169">
        <v>15.5</v>
      </c>
      <c r="AP9" s="167">
        <v>-12346</v>
      </c>
      <c r="AQ9" s="167">
        <v>8029</v>
      </c>
      <c r="AR9" s="167">
        <v>7019</v>
      </c>
      <c r="AS9" s="167">
        <v>7949</v>
      </c>
      <c r="AT9" s="169">
        <v>113.24975067673458</v>
      </c>
      <c r="AU9" s="167">
        <v>930</v>
      </c>
      <c r="AV9" s="167">
        <v>5755</v>
      </c>
      <c r="AW9" s="167">
        <v>3230</v>
      </c>
      <c r="AX9" s="169">
        <v>56.125108601216333</v>
      </c>
      <c r="AY9" s="167">
        <v>-2525</v>
      </c>
      <c r="AZ9" s="167">
        <v>1745</v>
      </c>
      <c r="BA9" s="167">
        <v>2</v>
      </c>
      <c r="BB9" s="168">
        <v>0.1</v>
      </c>
      <c r="BC9" s="175">
        <v>-1743</v>
      </c>
      <c r="BD9" s="167">
        <v>7736.64</v>
      </c>
      <c r="BE9" s="167">
        <v>4875</v>
      </c>
      <c r="BF9" s="168">
        <v>63</v>
      </c>
      <c r="BG9" s="167">
        <v>-2861.6400000000003</v>
      </c>
      <c r="BH9" s="176">
        <v>4</v>
      </c>
      <c r="BI9" s="176" t="s">
        <v>553</v>
      </c>
      <c r="BJ9" s="170" t="s">
        <v>553</v>
      </c>
    </row>
    <row r="10" spans="1:62" s="179" customFormat="1" ht="20.25" customHeight="1" x14ac:dyDescent="0.25">
      <c r="A10" s="178" t="s">
        <v>308</v>
      </c>
      <c r="B10" s="252">
        <v>630</v>
      </c>
      <c r="C10" s="252">
        <v>1072</v>
      </c>
      <c r="D10" s="253">
        <v>622</v>
      </c>
      <c r="E10" s="168">
        <v>58</v>
      </c>
      <c r="F10" s="167">
        <v>-450</v>
      </c>
      <c r="G10" s="252">
        <v>354</v>
      </c>
      <c r="H10" s="252">
        <v>44</v>
      </c>
      <c r="I10" s="168">
        <v>12.4</v>
      </c>
      <c r="J10" s="167">
        <v>-310</v>
      </c>
      <c r="K10" s="252">
        <v>354</v>
      </c>
      <c r="L10" s="252">
        <v>43</v>
      </c>
      <c r="M10" s="169">
        <v>12.1</v>
      </c>
      <c r="N10" s="167">
        <v>-311</v>
      </c>
      <c r="O10" s="254">
        <v>6</v>
      </c>
      <c r="P10" s="252">
        <v>0</v>
      </c>
      <c r="Q10" s="169">
        <v>0</v>
      </c>
      <c r="R10" s="170">
        <v>-6</v>
      </c>
      <c r="S10" s="252">
        <v>89</v>
      </c>
      <c r="T10" s="252">
        <v>35</v>
      </c>
      <c r="U10" s="169">
        <v>39.299999999999997</v>
      </c>
      <c r="V10" s="167">
        <v>-54</v>
      </c>
      <c r="W10" s="252">
        <v>89</v>
      </c>
      <c r="X10" s="252">
        <v>35</v>
      </c>
      <c r="Y10" s="169">
        <v>39.299999999999997</v>
      </c>
      <c r="Z10" s="167">
        <v>-54</v>
      </c>
      <c r="AA10" s="252">
        <v>66</v>
      </c>
      <c r="AB10" s="252">
        <v>0</v>
      </c>
      <c r="AC10" s="169">
        <v>0</v>
      </c>
      <c r="AD10" s="167">
        <v>-66</v>
      </c>
      <c r="AE10" s="252">
        <v>963</v>
      </c>
      <c r="AF10" s="252">
        <v>586</v>
      </c>
      <c r="AG10" s="169">
        <v>60.9</v>
      </c>
      <c r="AH10" s="167">
        <v>-377</v>
      </c>
      <c r="AI10" s="255">
        <v>100</v>
      </c>
      <c r="AJ10" s="255">
        <v>30</v>
      </c>
      <c r="AK10" s="174">
        <v>30</v>
      </c>
      <c r="AL10" s="173">
        <v>-70</v>
      </c>
      <c r="AM10" s="256">
        <v>375</v>
      </c>
      <c r="AN10" s="252">
        <v>106</v>
      </c>
      <c r="AO10" s="169">
        <v>28.3</v>
      </c>
      <c r="AP10" s="167">
        <v>-269</v>
      </c>
      <c r="AQ10" s="252">
        <v>355</v>
      </c>
      <c r="AR10" s="252">
        <v>245</v>
      </c>
      <c r="AS10" s="252">
        <v>355</v>
      </c>
      <c r="AT10" s="169">
        <v>144.9</v>
      </c>
      <c r="AU10" s="167">
        <v>110</v>
      </c>
      <c r="AV10" s="252">
        <v>206</v>
      </c>
      <c r="AW10" s="252">
        <v>167</v>
      </c>
      <c r="AX10" s="169">
        <v>81.099999999999994</v>
      </c>
      <c r="AY10" s="167">
        <v>-39</v>
      </c>
      <c r="AZ10" s="252">
        <v>56</v>
      </c>
      <c r="BA10" s="252">
        <v>0</v>
      </c>
      <c r="BB10" s="168">
        <v>0</v>
      </c>
      <c r="BC10" s="167">
        <v>-56</v>
      </c>
      <c r="BD10" s="252">
        <v>6910.61</v>
      </c>
      <c r="BE10" s="252">
        <v>0</v>
      </c>
      <c r="BF10" s="168">
        <v>0</v>
      </c>
      <c r="BG10" s="167">
        <v>-6910.61</v>
      </c>
      <c r="BH10" s="257">
        <v>4</v>
      </c>
      <c r="BI10" s="257" t="s">
        <v>331</v>
      </c>
      <c r="BJ10" s="170" t="e">
        <v>#VALUE!</v>
      </c>
    </row>
    <row r="11" spans="1:62" s="179" customFormat="1" ht="20.25" customHeight="1" x14ac:dyDescent="0.25">
      <c r="A11" s="178" t="s">
        <v>309</v>
      </c>
      <c r="B11" s="252">
        <v>682</v>
      </c>
      <c r="C11" s="252">
        <v>1300</v>
      </c>
      <c r="D11" s="253">
        <v>655</v>
      </c>
      <c r="E11" s="168">
        <v>50.4</v>
      </c>
      <c r="F11" s="167">
        <v>-645</v>
      </c>
      <c r="G11" s="252">
        <v>478</v>
      </c>
      <c r="H11" s="252">
        <v>76</v>
      </c>
      <c r="I11" s="168">
        <v>15.9</v>
      </c>
      <c r="J11" s="167">
        <v>-402</v>
      </c>
      <c r="K11" s="252">
        <v>464</v>
      </c>
      <c r="L11" s="252">
        <v>63</v>
      </c>
      <c r="M11" s="169">
        <v>13.6</v>
      </c>
      <c r="N11" s="167">
        <v>-401</v>
      </c>
      <c r="O11" s="254">
        <v>4</v>
      </c>
      <c r="P11" s="252">
        <v>0</v>
      </c>
      <c r="Q11" s="169">
        <v>0</v>
      </c>
      <c r="R11" s="170">
        <v>-4</v>
      </c>
      <c r="S11" s="252">
        <v>218</v>
      </c>
      <c r="T11" s="252">
        <v>120</v>
      </c>
      <c r="U11" s="169">
        <v>55</v>
      </c>
      <c r="V11" s="167">
        <v>-98</v>
      </c>
      <c r="W11" s="252">
        <v>218</v>
      </c>
      <c r="X11" s="252">
        <v>120</v>
      </c>
      <c r="Y11" s="169">
        <v>55</v>
      </c>
      <c r="Z11" s="167">
        <v>-98</v>
      </c>
      <c r="AA11" s="252">
        <v>55</v>
      </c>
      <c r="AB11" s="252">
        <v>22</v>
      </c>
      <c r="AC11" s="169">
        <v>40</v>
      </c>
      <c r="AD11" s="167">
        <v>-33</v>
      </c>
      <c r="AE11" s="252">
        <v>1156</v>
      </c>
      <c r="AF11" s="252">
        <v>592</v>
      </c>
      <c r="AG11" s="169">
        <v>51.2</v>
      </c>
      <c r="AH11" s="167">
        <v>-564</v>
      </c>
      <c r="AI11" s="255">
        <v>172</v>
      </c>
      <c r="AJ11" s="255">
        <v>52</v>
      </c>
      <c r="AK11" s="174">
        <v>30.2</v>
      </c>
      <c r="AL11" s="173">
        <v>-120</v>
      </c>
      <c r="AM11" s="256">
        <v>540</v>
      </c>
      <c r="AN11" s="252">
        <v>95</v>
      </c>
      <c r="AO11" s="169">
        <v>17.600000000000001</v>
      </c>
      <c r="AP11" s="167">
        <v>-445</v>
      </c>
      <c r="AQ11" s="252">
        <v>327</v>
      </c>
      <c r="AR11" s="252">
        <v>364</v>
      </c>
      <c r="AS11" s="252">
        <v>324</v>
      </c>
      <c r="AT11" s="169">
        <v>89</v>
      </c>
      <c r="AU11" s="167">
        <v>-40</v>
      </c>
      <c r="AV11" s="252">
        <v>290</v>
      </c>
      <c r="AW11" s="252">
        <v>138</v>
      </c>
      <c r="AX11" s="169">
        <v>47.6</v>
      </c>
      <c r="AY11" s="167">
        <v>-152</v>
      </c>
      <c r="AZ11" s="252">
        <v>25</v>
      </c>
      <c r="BA11" s="252">
        <v>0</v>
      </c>
      <c r="BB11" s="168">
        <v>0</v>
      </c>
      <c r="BC11" s="167">
        <v>-25</v>
      </c>
      <c r="BD11" s="252">
        <v>6977.56</v>
      </c>
      <c r="BE11" s="252">
        <v>0</v>
      </c>
      <c r="BF11" s="168">
        <v>0</v>
      </c>
      <c r="BG11" s="167">
        <v>-6977.56</v>
      </c>
      <c r="BH11" s="257">
        <v>15</v>
      </c>
      <c r="BI11" s="257" t="s">
        <v>331</v>
      </c>
      <c r="BJ11" s="170" t="e">
        <v>#VALUE!</v>
      </c>
    </row>
    <row r="12" spans="1:62" s="179" customFormat="1" ht="20.25" customHeight="1" x14ac:dyDescent="0.25">
      <c r="A12" s="178" t="s">
        <v>310</v>
      </c>
      <c r="B12" s="252">
        <v>346</v>
      </c>
      <c r="C12" s="252">
        <v>757</v>
      </c>
      <c r="D12" s="253">
        <v>337</v>
      </c>
      <c r="E12" s="168">
        <v>44.5</v>
      </c>
      <c r="F12" s="167">
        <v>-420</v>
      </c>
      <c r="G12" s="252">
        <v>287</v>
      </c>
      <c r="H12" s="252">
        <v>71</v>
      </c>
      <c r="I12" s="168">
        <v>24.7</v>
      </c>
      <c r="J12" s="167">
        <v>-216</v>
      </c>
      <c r="K12" s="252">
        <v>274</v>
      </c>
      <c r="L12" s="252">
        <v>68</v>
      </c>
      <c r="M12" s="169">
        <v>24.8</v>
      </c>
      <c r="N12" s="167">
        <v>-206</v>
      </c>
      <c r="O12" s="254">
        <v>1</v>
      </c>
      <c r="P12" s="252">
        <v>0</v>
      </c>
      <c r="Q12" s="169">
        <v>0</v>
      </c>
      <c r="R12" s="170">
        <v>-1</v>
      </c>
      <c r="S12" s="252">
        <v>117</v>
      </c>
      <c r="T12" s="252">
        <v>40</v>
      </c>
      <c r="U12" s="169">
        <v>34.200000000000003</v>
      </c>
      <c r="V12" s="167">
        <v>-77</v>
      </c>
      <c r="W12" s="252">
        <v>113</v>
      </c>
      <c r="X12" s="252">
        <v>40</v>
      </c>
      <c r="Y12" s="169">
        <v>35.4</v>
      </c>
      <c r="Z12" s="167">
        <v>-73</v>
      </c>
      <c r="AA12" s="252">
        <v>53</v>
      </c>
      <c r="AB12" s="252">
        <v>21</v>
      </c>
      <c r="AC12" s="169">
        <v>39.6</v>
      </c>
      <c r="AD12" s="167">
        <v>-32</v>
      </c>
      <c r="AE12" s="252">
        <v>691</v>
      </c>
      <c r="AF12" s="252">
        <v>299</v>
      </c>
      <c r="AG12" s="169">
        <v>43.3</v>
      </c>
      <c r="AH12" s="167">
        <v>-392</v>
      </c>
      <c r="AI12" s="255">
        <v>86</v>
      </c>
      <c r="AJ12" s="255">
        <v>15</v>
      </c>
      <c r="AK12" s="174">
        <v>17.399999999999999</v>
      </c>
      <c r="AL12" s="173">
        <v>-71</v>
      </c>
      <c r="AM12" s="256">
        <v>284</v>
      </c>
      <c r="AN12" s="252">
        <v>24</v>
      </c>
      <c r="AO12" s="169">
        <v>8.5</v>
      </c>
      <c r="AP12" s="167">
        <v>-260</v>
      </c>
      <c r="AQ12" s="252">
        <v>201</v>
      </c>
      <c r="AR12" s="252">
        <v>174</v>
      </c>
      <c r="AS12" s="252">
        <v>201</v>
      </c>
      <c r="AT12" s="169">
        <v>115.5</v>
      </c>
      <c r="AU12" s="167">
        <v>27</v>
      </c>
      <c r="AV12" s="252">
        <v>128</v>
      </c>
      <c r="AW12" s="252">
        <v>32</v>
      </c>
      <c r="AX12" s="169">
        <v>25</v>
      </c>
      <c r="AY12" s="167">
        <v>-96</v>
      </c>
      <c r="AZ12" s="252">
        <v>12</v>
      </c>
      <c r="BA12" s="252">
        <v>0</v>
      </c>
      <c r="BB12" s="168">
        <v>0</v>
      </c>
      <c r="BC12" s="167">
        <v>-12</v>
      </c>
      <c r="BD12" s="252">
        <v>6645.02</v>
      </c>
      <c r="BE12" s="252">
        <v>0</v>
      </c>
      <c r="BF12" s="168">
        <v>0</v>
      </c>
      <c r="BG12" s="167">
        <v>-6645.02</v>
      </c>
      <c r="BH12" s="257">
        <v>15</v>
      </c>
      <c r="BI12" s="257" t="s">
        <v>331</v>
      </c>
      <c r="BJ12" s="170" t="e">
        <v>#VALUE!</v>
      </c>
    </row>
    <row r="13" spans="1:62" s="179" customFormat="1" ht="20.25" customHeight="1" x14ac:dyDescent="0.25">
      <c r="A13" s="178" t="s">
        <v>311</v>
      </c>
      <c r="B13" s="252">
        <v>462</v>
      </c>
      <c r="C13" s="252">
        <v>740</v>
      </c>
      <c r="D13" s="253">
        <v>447</v>
      </c>
      <c r="E13" s="168">
        <v>60.4</v>
      </c>
      <c r="F13" s="167">
        <v>-293</v>
      </c>
      <c r="G13" s="252">
        <v>391</v>
      </c>
      <c r="H13" s="252">
        <v>79</v>
      </c>
      <c r="I13" s="168">
        <v>20.2</v>
      </c>
      <c r="J13" s="167">
        <v>-312</v>
      </c>
      <c r="K13" s="252">
        <v>379</v>
      </c>
      <c r="L13" s="252">
        <v>78</v>
      </c>
      <c r="M13" s="169">
        <v>20.6</v>
      </c>
      <c r="N13" s="167">
        <v>-301</v>
      </c>
      <c r="O13" s="254">
        <v>0</v>
      </c>
      <c r="P13" s="252">
        <v>0</v>
      </c>
      <c r="Q13" s="169" t="s">
        <v>331</v>
      </c>
      <c r="R13" s="170">
        <v>0</v>
      </c>
      <c r="S13" s="252">
        <v>107</v>
      </c>
      <c r="T13" s="252">
        <v>31</v>
      </c>
      <c r="U13" s="169">
        <v>29</v>
      </c>
      <c r="V13" s="167">
        <v>-76</v>
      </c>
      <c r="W13" s="252">
        <v>107</v>
      </c>
      <c r="X13" s="252">
        <v>31</v>
      </c>
      <c r="Y13" s="169">
        <v>29</v>
      </c>
      <c r="Z13" s="167">
        <v>-76</v>
      </c>
      <c r="AA13" s="252">
        <v>23</v>
      </c>
      <c r="AB13" s="252">
        <v>0</v>
      </c>
      <c r="AC13" s="169">
        <v>0</v>
      </c>
      <c r="AD13" s="167">
        <v>-23</v>
      </c>
      <c r="AE13" s="252">
        <v>654</v>
      </c>
      <c r="AF13" s="252">
        <v>401</v>
      </c>
      <c r="AG13" s="169">
        <v>61.3</v>
      </c>
      <c r="AH13" s="167">
        <v>-253</v>
      </c>
      <c r="AI13" s="255">
        <v>93</v>
      </c>
      <c r="AJ13" s="255">
        <v>15</v>
      </c>
      <c r="AK13" s="174">
        <v>16.100000000000001</v>
      </c>
      <c r="AL13" s="173">
        <v>-78</v>
      </c>
      <c r="AM13" s="256">
        <v>388</v>
      </c>
      <c r="AN13" s="252">
        <v>24</v>
      </c>
      <c r="AO13" s="169">
        <v>6.2</v>
      </c>
      <c r="AP13" s="167">
        <v>-364</v>
      </c>
      <c r="AQ13" s="252">
        <v>248</v>
      </c>
      <c r="AR13" s="252">
        <v>186</v>
      </c>
      <c r="AS13" s="252">
        <v>248</v>
      </c>
      <c r="AT13" s="169">
        <v>133.30000000000001</v>
      </c>
      <c r="AU13" s="167">
        <v>62</v>
      </c>
      <c r="AV13" s="252">
        <v>145</v>
      </c>
      <c r="AW13" s="252">
        <v>83</v>
      </c>
      <c r="AX13" s="169">
        <v>57.2</v>
      </c>
      <c r="AY13" s="167">
        <v>-62</v>
      </c>
      <c r="AZ13" s="252">
        <v>11</v>
      </c>
      <c r="BA13" s="252">
        <v>0</v>
      </c>
      <c r="BB13" s="168">
        <v>0</v>
      </c>
      <c r="BC13" s="167">
        <v>-11</v>
      </c>
      <c r="BD13" s="252">
        <v>6136.36</v>
      </c>
      <c r="BE13" s="252">
        <v>0</v>
      </c>
      <c r="BF13" s="168">
        <v>0</v>
      </c>
      <c r="BG13" s="167">
        <v>-6136.36</v>
      </c>
      <c r="BH13" s="257">
        <v>17</v>
      </c>
      <c r="BI13" s="257" t="s">
        <v>331</v>
      </c>
      <c r="BJ13" s="170" t="e">
        <v>#VALUE!</v>
      </c>
    </row>
    <row r="14" spans="1:62" s="180" customFormat="1" ht="20.25" customHeight="1" x14ac:dyDescent="0.25">
      <c r="A14" s="178" t="s">
        <v>312</v>
      </c>
      <c r="B14" s="252">
        <v>466</v>
      </c>
      <c r="C14" s="252">
        <v>590</v>
      </c>
      <c r="D14" s="253">
        <v>446</v>
      </c>
      <c r="E14" s="168">
        <v>75.599999999999994</v>
      </c>
      <c r="F14" s="167">
        <v>-144</v>
      </c>
      <c r="G14" s="252">
        <v>216</v>
      </c>
      <c r="H14" s="252">
        <v>29</v>
      </c>
      <c r="I14" s="168">
        <v>13.4</v>
      </c>
      <c r="J14" s="167">
        <v>-187</v>
      </c>
      <c r="K14" s="252">
        <v>216</v>
      </c>
      <c r="L14" s="252">
        <v>29</v>
      </c>
      <c r="M14" s="169">
        <v>13.4</v>
      </c>
      <c r="N14" s="167">
        <v>-187</v>
      </c>
      <c r="O14" s="254">
        <v>0</v>
      </c>
      <c r="P14" s="252">
        <v>0</v>
      </c>
      <c r="Q14" s="169" t="s">
        <v>331</v>
      </c>
      <c r="R14" s="170">
        <v>0</v>
      </c>
      <c r="S14" s="252">
        <v>107</v>
      </c>
      <c r="T14" s="252">
        <v>44</v>
      </c>
      <c r="U14" s="169">
        <v>41.1</v>
      </c>
      <c r="V14" s="167">
        <v>-63</v>
      </c>
      <c r="W14" s="252">
        <v>107</v>
      </c>
      <c r="X14" s="252">
        <v>44</v>
      </c>
      <c r="Y14" s="169">
        <v>41.1</v>
      </c>
      <c r="Z14" s="167">
        <v>-63</v>
      </c>
      <c r="AA14" s="252">
        <v>37</v>
      </c>
      <c r="AB14" s="252">
        <v>0</v>
      </c>
      <c r="AC14" s="169">
        <v>0</v>
      </c>
      <c r="AD14" s="167">
        <v>-37</v>
      </c>
      <c r="AE14" s="252">
        <v>530</v>
      </c>
      <c r="AF14" s="252">
        <v>422</v>
      </c>
      <c r="AG14" s="169">
        <v>79.599999999999994</v>
      </c>
      <c r="AH14" s="167">
        <v>-108</v>
      </c>
      <c r="AI14" s="255">
        <v>64</v>
      </c>
      <c r="AJ14" s="255">
        <v>12</v>
      </c>
      <c r="AK14" s="174">
        <v>18.8</v>
      </c>
      <c r="AL14" s="173">
        <v>-52</v>
      </c>
      <c r="AM14" s="256">
        <v>195</v>
      </c>
      <c r="AN14" s="252">
        <v>14</v>
      </c>
      <c r="AO14" s="169">
        <v>7.2</v>
      </c>
      <c r="AP14" s="167">
        <v>-181</v>
      </c>
      <c r="AQ14" s="252">
        <v>306</v>
      </c>
      <c r="AR14" s="252">
        <v>151</v>
      </c>
      <c r="AS14" s="252">
        <v>306</v>
      </c>
      <c r="AT14" s="169">
        <v>202.6</v>
      </c>
      <c r="AU14" s="167">
        <v>155</v>
      </c>
      <c r="AV14" s="252">
        <v>134</v>
      </c>
      <c r="AW14" s="252">
        <v>122</v>
      </c>
      <c r="AX14" s="169">
        <v>91</v>
      </c>
      <c r="AY14" s="167">
        <v>-12</v>
      </c>
      <c r="AZ14" s="252">
        <v>1</v>
      </c>
      <c r="BA14" s="252">
        <v>0</v>
      </c>
      <c r="BB14" s="168">
        <v>0</v>
      </c>
      <c r="BC14" s="167">
        <v>-1</v>
      </c>
      <c r="BD14" s="252">
        <v>6000</v>
      </c>
      <c r="BE14" s="252">
        <v>0</v>
      </c>
      <c r="BF14" s="168">
        <v>0</v>
      </c>
      <c r="BG14" s="167">
        <v>-6000</v>
      </c>
      <c r="BH14" s="257">
        <v>151</v>
      </c>
      <c r="BI14" s="257" t="s">
        <v>331</v>
      </c>
      <c r="BJ14" s="170" t="e">
        <v>#VALUE!</v>
      </c>
    </row>
    <row r="15" spans="1:62" s="180" customFormat="1" ht="20.25" customHeight="1" x14ac:dyDescent="0.25">
      <c r="A15" s="178" t="s">
        <v>313</v>
      </c>
      <c r="B15" s="252">
        <v>354</v>
      </c>
      <c r="C15" s="252">
        <v>728</v>
      </c>
      <c r="D15" s="253">
        <v>343</v>
      </c>
      <c r="E15" s="168">
        <v>47.1</v>
      </c>
      <c r="F15" s="167">
        <v>-385</v>
      </c>
      <c r="G15" s="252">
        <v>370</v>
      </c>
      <c r="H15" s="252">
        <v>52</v>
      </c>
      <c r="I15" s="168">
        <v>14.1</v>
      </c>
      <c r="J15" s="167">
        <v>-318</v>
      </c>
      <c r="K15" s="252">
        <v>359</v>
      </c>
      <c r="L15" s="252">
        <v>51</v>
      </c>
      <c r="M15" s="169">
        <v>14.2</v>
      </c>
      <c r="N15" s="167">
        <v>-308</v>
      </c>
      <c r="O15" s="254">
        <v>0</v>
      </c>
      <c r="P15" s="252">
        <v>0</v>
      </c>
      <c r="Q15" s="169" t="s">
        <v>331</v>
      </c>
      <c r="R15" s="170">
        <v>0</v>
      </c>
      <c r="S15" s="252">
        <v>98</v>
      </c>
      <c r="T15" s="252">
        <v>14</v>
      </c>
      <c r="U15" s="169">
        <v>14.3</v>
      </c>
      <c r="V15" s="167">
        <v>-84</v>
      </c>
      <c r="W15" s="252">
        <v>97</v>
      </c>
      <c r="X15" s="252">
        <v>14</v>
      </c>
      <c r="Y15" s="169">
        <v>14.4</v>
      </c>
      <c r="Z15" s="167">
        <v>-83</v>
      </c>
      <c r="AA15" s="252">
        <v>143</v>
      </c>
      <c r="AB15" s="252">
        <v>11</v>
      </c>
      <c r="AC15" s="169">
        <v>7.7</v>
      </c>
      <c r="AD15" s="167">
        <v>-132</v>
      </c>
      <c r="AE15" s="252">
        <v>656</v>
      </c>
      <c r="AF15" s="252">
        <v>321</v>
      </c>
      <c r="AG15" s="169">
        <v>48.9</v>
      </c>
      <c r="AH15" s="167">
        <v>-335</v>
      </c>
      <c r="AI15" s="255">
        <v>79</v>
      </c>
      <c r="AJ15" s="255">
        <v>9</v>
      </c>
      <c r="AK15" s="174">
        <v>11.4</v>
      </c>
      <c r="AL15" s="173">
        <v>-70</v>
      </c>
      <c r="AM15" s="256">
        <v>319</v>
      </c>
      <c r="AN15" s="252">
        <v>9</v>
      </c>
      <c r="AO15" s="169">
        <v>2.8</v>
      </c>
      <c r="AP15" s="167">
        <v>-310</v>
      </c>
      <c r="AQ15" s="252">
        <v>113</v>
      </c>
      <c r="AR15" s="252">
        <v>151</v>
      </c>
      <c r="AS15" s="252">
        <v>106</v>
      </c>
      <c r="AT15" s="169">
        <v>70.2</v>
      </c>
      <c r="AU15" s="167">
        <v>-45</v>
      </c>
      <c r="AV15" s="252">
        <v>120</v>
      </c>
      <c r="AW15" s="252">
        <v>45</v>
      </c>
      <c r="AX15" s="169">
        <v>37.5</v>
      </c>
      <c r="AY15" s="167">
        <v>-75</v>
      </c>
      <c r="AZ15" s="252">
        <v>1</v>
      </c>
      <c r="BA15" s="252">
        <v>0</v>
      </c>
      <c r="BB15" s="168">
        <v>0</v>
      </c>
      <c r="BC15" s="167">
        <v>-1</v>
      </c>
      <c r="BD15" s="252">
        <v>6450</v>
      </c>
      <c r="BE15" s="252">
        <v>0</v>
      </c>
      <c r="BF15" s="168">
        <v>0</v>
      </c>
      <c r="BG15" s="167">
        <v>-6450</v>
      </c>
      <c r="BH15" s="257">
        <v>151</v>
      </c>
      <c r="BI15" s="257" t="s">
        <v>331</v>
      </c>
      <c r="BJ15" s="170" t="e">
        <v>#VALUE!</v>
      </c>
    </row>
    <row r="16" spans="1:62" s="180" customFormat="1" ht="20.25" customHeight="1" x14ac:dyDescent="0.25">
      <c r="A16" s="178" t="s">
        <v>314</v>
      </c>
      <c r="B16" s="252">
        <v>1219</v>
      </c>
      <c r="C16" s="252">
        <v>2446</v>
      </c>
      <c r="D16" s="253">
        <v>1201</v>
      </c>
      <c r="E16" s="168">
        <v>49.1</v>
      </c>
      <c r="F16" s="167">
        <v>-1245</v>
      </c>
      <c r="G16" s="252">
        <v>1021</v>
      </c>
      <c r="H16" s="252">
        <v>117</v>
      </c>
      <c r="I16" s="168">
        <v>11.5</v>
      </c>
      <c r="J16" s="167">
        <v>-904</v>
      </c>
      <c r="K16" s="252">
        <v>1018</v>
      </c>
      <c r="L16" s="252">
        <v>117</v>
      </c>
      <c r="M16" s="169">
        <v>11.5</v>
      </c>
      <c r="N16" s="167">
        <v>-901</v>
      </c>
      <c r="O16" s="254">
        <v>0</v>
      </c>
      <c r="P16" s="252">
        <v>0</v>
      </c>
      <c r="Q16" s="169" t="s">
        <v>331</v>
      </c>
      <c r="R16" s="170">
        <v>0</v>
      </c>
      <c r="S16" s="252">
        <v>223</v>
      </c>
      <c r="T16" s="252">
        <v>81</v>
      </c>
      <c r="U16" s="169">
        <v>36.299999999999997</v>
      </c>
      <c r="V16" s="167">
        <v>-142</v>
      </c>
      <c r="W16" s="252">
        <v>223</v>
      </c>
      <c r="X16" s="252">
        <v>81</v>
      </c>
      <c r="Y16" s="169">
        <v>36.299999999999997</v>
      </c>
      <c r="Z16" s="167">
        <v>-142</v>
      </c>
      <c r="AA16" s="252">
        <v>33</v>
      </c>
      <c r="AB16" s="252">
        <v>0</v>
      </c>
      <c r="AC16" s="169">
        <v>0</v>
      </c>
      <c r="AD16" s="167">
        <v>-33</v>
      </c>
      <c r="AE16" s="252">
        <v>2130</v>
      </c>
      <c r="AF16" s="252">
        <v>1079</v>
      </c>
      <c r="AG16" s="169">
        <v>50.7</v>
      </c>
      <c r="AH16" s="167">
        <v>-1051</v>
      </c>
      <c r="AI16" s="255">
        <v>245</v>
      </c>
      <c r="AJ16" s="255">
        <v>28</v>
      </c>
      <c r="AK16" s="174">
        <v>11.4</v>
      </c>
      <c r="AL16" s="173">
        <v>-217</v>
      </c>
      <c r="AM16" s="256">
        <v>900</v>
      </c>
      <c r="AN16" s="252">
        <v>56</v>
      </c>
      <c r="AO16" s="169">
        <v>6.2</v>
      </c>
      <c r="AP16" s="167">
        <v>-844</v>
      </c>
      <c r="AQ16" s="252">
        <v>708</v>
      </c>
      <c r="AR16" s="252">
        <v>565</v>
      </c>
      <c r="AS16" s="252">
        <v>708</v>
      </c>
      <c r="AT16" s="169">
        <v>125.3</v>
      </c>
      <c r="AU16" s="167">
        <v>143</v>
      </c>
      <c r="AV16" s="252">
        <v>448</v>
      </c>
      <c r="AW16" s="252">
        <v>193</v>
      </c>
      <c r="AX16" s="169">
        <v>43.1</v>
      </c>
      <c r="AY16" s="167">
        <v>-255</v>
      </c>
      <c r="AZ16" s="252">
        <v>18</v>
      </c>
      <c r="BA16" s="252">
        <v>1</v>
      </c>
      <c r="BB16" s="168">
        <v>5.6</v>
      </c>
      <c r="BC16" s="167">
        <v>-17</v>
      </c>
      <c r="BD16" s="252">
        <v>9358.67</v>
      </c>
      <c r="BE16" s="252">
        <v>6500</v>
      </c>
      <c r="BF16" s="168">
        <v>69.5</v>
      </c>
      <c r="BG16" s="167">
        <v>-2858.67</v>
      </c>
      <c r="BH16" s="257">
        <v>31</v>
      </c>
      <c r="BI16" s="257">
        <v>708</v>
      </c>
      <c r="BJ16" s="170">
        <v>677</v>
      </c>
    </row>
    <row r="17" spans="1:63" s="180" customFormat="1" ht="20.25" customHeight="1" x14ac:dyDescent="0.25">
      <c r="A17" s="178" t="s">
        <v>315</v>
      </c>
      <c r="B17" s="252">
        <v>969</v>
      </c>
      <c r="C17" s="252">
        <v>1633</v>
      </c>
      <c r="D17" s="253">
        <v>939</v>
      </c>
      <c r="E17" s="168">
        <v>57.5</v>
      </c>
      <c r="F17" s="167">
        <v>-694</v>
      </c>
      <c r="G17" s="252">
        <v>716</v>
      </c>
      <c r="H17" s="252">
        <v>93</v>
      </c>
      <c r="I17" s="168">
        <v>13</v>
      </c>
      <c r="J17" s="167">
        <v>-623</v>
      </c>
      <c r="K17" s="252">
        <v>713</v>
      </c>
      <c r="L17" s="252">
        <v>93</v>
      </c>
      <c r="M17" s="169">
        <v>13</v>
      </c>
      <c r="N17" s="167">
        <v>-620</v>
      </c>
      <c r="O17" s="254">
        <v>10</v>
      </c>
      <c r="P17" s="252">
        <v>0</v>
      </c>
      <c r="Q17" s="169">
        <v>0</v>
      </c>
      <c r="R17" s="170">
        <v>-10</v>
      </c>
      <c r="S17" s="252">
        <v>160</v>
      </c>
      <c r="T17" s="252">
        <v>98</v>
      </c>
      <c r="U17" s="169">
        <v>61.3</v>
      </c>
      <c r="V17" s="167">
        <v>-62</v>
      </c>
      <c r="W17" s="252">
        <v>138</v>
      </c>
      <c r="X17" s="252">
        <v>96</v>
      </c>
      <c r="Y17" s="169">
        <v>69.599999999999994</v>
      </c>
      <c r="Z17" s="167">
        <v>-42</v>
      </c>
      <c r="AA17" s="252">
        <v>11</v>
      </c>
      <c r="AB17" s="252">
        <v>21</v>
      </c>
      <c r="AC17" s="169">
        <v>190.9</v>
      </c>
      <c r="AD17" s="167">
        <v>10</v>
      </c>
      <c r="AE17" s="252">
        <v>1558</v>
      </c>
      <c r="AF17" s="252">
        <v>891</v>
      </c>
      <c r="AG17" s="169">
        <v>57.2</v>
      </c>
      <c r="AH17" s="167">
        <v>-667</v>
      </c>
      <c r="AI17" s="255">
        <v>213</v>
      </c>
      <c r="AJ17" s="255">
        <v>39</v>
      </c>
      <c r="AK17" s="174">
        <v>18.3</v>
      </c>
      <c r="AL17" s="173">
        <v>-174</v>
      </c>
      <c r="AM17" s="256">
        <v>977</v>
      </c>
      <c r="AN17" s="252">
        <v>104</v>
      </c>
      <c r="AO17" s="169">
        <v>10.6</v>
      </c>
      <c r="AP17" s="167">
        <v>-873</v>
      </c>
      <c r="AQ17" s="252">
        <v>578</v>
      </c>
      <c r="AR17" s="252">
        <v>289</v>
      </c>
      <c r="AS17" s="252">
        <v>577</v>
      </c>
      <c r="AT17" s="169">
        <v>199.7</v>
      </c>
      <c r="AU17" s="167">
        <v>288</v>
      </c>
      <c r="AV17" s="252">
        <v>257</v>
      </c>
      <c r="AW17" s="252">
        <v>271</v>
      </c>
      <c r="AX17" s="169">
        <v>105.4</v>
      </c>
      <c r="AY17" s="167">
        <v>14</v>
      </c>
      <c r="AZ17" s="252">
        <v>84</v>
      </c>
      <c r="BA17" s="252">
        <v>0</v>
      </c>
      <c r="BB17" s="168">
        <v>0</v>
      </c>
      <c r="BC17" s="167">
        <v>-84</v>
      </c>
      <c r="BD17" s="252">
        <v>8439.02</v>
      </c>
      <c r="BE17" s="252">
        <v>0</v>
      </c>
      <c r="BF17" s="168">
        <v>0</v>
      </c>
      <c r="BG17" s="167">
        <v>-8439.02</v>
      </c>
      <c r="BH17" s="257">
        <v>3</v>
      </c>
      <c r="BI17" s="257" t="s">
        <v>331</v>
      </c>
      <c r="BJ17" s="170" t="e">
        <v>#VALUE!</v>
      </c>
    </row>
    <row r="18" spans="1:63" s="180" customFormat="1" ht="20.25" customHeight="1" x14ac:dyDescent="0.25">
      <c r="A18" s="178" t="s">
        <v>316</v>
      </c>
      <c r="B18" s="252">
        <v>376</v>
      </c>
      <c r="C18" s="252">
        <v>666</v>
      </c>
      <c r="D18" s="253">
        <v>369</v>
      </c>
      <c r="E18" s="168">
        <v>55.4</v>
      </c>
      <c r="F18" s="167">
        <v>-297</v>
      </c>
      <c r="G18" s="252">
        <v>266</v>
      </c>
      <c r="H18" s="252">
        <v>52</v>
      </c>
      <c r="I18" s="168">
        <v>19.5</v>
      </c>
      <c r="J18" s="167">
        <v>-214</v>
      </c>
      <c r="K18" s="252">
        <v>266</v>
      </c>
      <c r="L18" s="252">
        <v>52</v>
      </c>
      <c r="M18" s="169">
        <v>19.5</v>
      </c>
      <c r="N18" s="167">
        <v>-214</v>
      </c>
      <c r="O18" s="254">
        <v>0</v>
      </c>
      <c r="P18" s="252">
        <v>0</v>
      </c>
      <c r="Q18" s="169" t="s">
        <v>331</v>
      </c>
      <c r="R18" s="170">
        <v>0</v>
      </c>
      <c r="S18" s="252">
        <v>115</v>
      </c>
      <c r="T18" s="252">
        <v>26</v>
      </c>
      <c r="U18" s="169">
        <v>22.6</v>
      </c>
      <c r="V18" s="167">
        <v>-89</v>
      </c>
      <c r="W18" s="252">
        <v>112</v>
      </c>
      <c r="X18" s="252">
        <v>26</v>
      </c>
      <c r="Y18" s="169">
        <v>23.2</v>
      </c>
      <c r="Z18" s="167">
        <v>-86</v>
      </c>
      <c r="AA18" s="252">
        <v>110</v>
      </c>
      <c r="AB18" s="252">
        <v>1</v>
      </c>
      <c r="AC18" s="169">
        <v>0.9</v>
      </c>
      <c r="AD18" s="167">
        <v>-109</v>
      </c>
      <c r="AE18" s="252">
        <v>569</v>
      </c>
      <c r="AF18" s="252">
        <v>340</v>
      </c>
      <c r="AG18" s="169">
        <v>59.8</v>
      </c>
      <c r="AH18" s="167">
        <v>-229</v>
      </c>
      <c r="AI18" s="255">
        <v>80</v>
      </c>
      <c r="AJ18" s="255">
        <v>20</v>
      </c>
      <c r="AK18" s="174">
        <v>25</v>
      </c>
      <c r="AL18" s="173">
        <v>-60</v>
      </c>
      <c r="AM18" s="256">
        <v>269</v>
      </c>
      <c r="AN18" s="252">
        <v>28</v>
      </c>
      <c r="AO18" s="169">
        <v>10.4</v>
      </c>
      <c r="AP18" s="167">
        <v>-241</v>
      </c>
      <c r="AQ18" s="252">
        <v>177</v>
      </c>
      <c r="AR18" s="252">
        <v>144</v>
      </c>
      <c r="AS18" s="252">
        <v>173</v>
      </c>
      <c r="AT18" s="169">
        <v>120.1</v>
      </c>
      <c r="AU18" s="167">
        <v>29</v>
      </c>
      <c r="AV18" s="252">
        <v>123</v>
      </c>
      <c r="AW18" s="252">
        <v>68</v>
      </c>
      <c r="AX18" s="169">
        <v>55.3</v>
      </c>
      <c r="AY18" s="167">
        <v>-55</v>
      </c>
      <c r="AZ18" s="252">
        <v>10</v>
      </c>
      <c r="BA18" s="252">
        <v>0</v>
      </c>
      <c r="BB18" s="168">
        <v>0</v>
      </c>
      <c r="BC18" s="167">
        <v>-10</v>
      </c>
      <c r="BD18" s="252">
        <v>6733</v>
      </c>
      <c r="BE18" s="252">
        <v>0</v>
      </c>
      <c r="BF18" s="168">
        <v>0</v>
      </c>
      <c r="BG18" s="167">
        <v>-6733</v>
      </c>
      <c r="BH18" s="257">
        <v>14</v>
      </c>
      <c r="BI18" s="257" t="s">
        <v>331</v>
      </c>
      <c r="BJ18" s="170" t="e">
        <v>#VALUE!</v>
      </c>
    </row>
    <row r="19" spans="1:63" s="180" customFormat="1" ht="20.25" customHeight="1" x14ac:dyDescent="0.25">
      <c r="A19" s="178" t="s">
        <v>317</v>
      </c>
      <c r="B19" s="252">
        <v>340</v>
      </c>
      <c r="C19" s="252">
        <v>615</v>
      </c>
      <c r="D19" s="253">
        <v>338</v>
      </c>
      <c r="E19" s="168">
        <v>55</v>
      </c>
      <c r="F19" s="167">
        <v>-277</v>
      </c>
      <c r="G19" s="252">
        <v>266</v>
      </c>
      <c r="H19" s="252">
        <v>83</v>
      </c>
      <c r="I19" s="168">
        <v>31.2</v>
      </c>
      <c r="J19" s="167">
        <v>-183</v>
      </c>
      <c r="K19" s="252">
        <v>263</v>
      </c>
      <c r="L19" s="252">
        <v>83</v>
      </c>
      <c r="M19" s="169">
        <v>31.6</v>
      </c>
      <c r="N19" s="167">
        <v>-180</v>
      </c>
      <c r="O19" s="254">
        <v>1</v>
      </c>
      <c r="P19" s="252">
        <v>0</v>
      </c>
      <c r="Q19" s="169">
        <v>0</v>
      </c>
      <c r="R19" s="170">
        <v>-1</v>
      </c>
      <c r="S19" s="252">
        <v>123</v>
      </c>
      <c r="T19" s="252">
        <v>21</v>
      </c>
      <c r="U19" s="169">
        <v>17.100000000000001</v>
      </c>
      <c r="V19" s="167">
        <v>-102</v>
      </c>
      <c r="W19" s="252">
        <v>123</v>
      </c>
      <c r="X19" s="252">
        <v>21</v>
      </c>
      <c r="Y19" s="169">
        <v>17.100000000000001</v>
      </c>
      <c r="Z19" s="167">
        <v>-102</v>
      </c>
      <c r="AA19" s="252">
        <v>24</v>
      </c>
      <c r="AB19" s="252">
        <v>41</v>
      </c>
      <c r="AC19" s="169">
        <v>170.8</v>
      </c>
      <c r="AD19" s="167">
        <v>17</v>
      </c>
      <c r="AE19" s="252">
        <v>586</v>
      </c>
      <c r="AF19" s="252">
        <v>323</v>
      </c>
      <c r="AG19" s="169">
        <v>55.1</v>
      </c>
      <c r="AH19" s="167">
        <v>-263</v>
      </c>
      <c r="AI19" s="255">
        <v>55</v>
      </c>
      <c r="AJ19" s="255">
        <v>2</v>
      </c>
      <c r="AK19" s="174">
        <v>3.6</v>
      </c>
      <c r="AL19" s="173">
        <v>-53</v>
      </c>
      <c r="AM19" s="256">
        <v>190</v>
      </c>
      <c r="AN19" s="252">
        <v>3</v>
      </c>
      <c r="AO19" s="169">
        <v>1.6</v>
      </c>
      <c r="AP19" s="167">
        <v>-187</v>
      </c>
      <c r="AQ19" s="252">
        <v>156</v>
      </c>
      <c r="AR19" s="252">
        <v>149</v>
      </c>
      <c r="AS19" s="252">
        <v>154</v>
      </c>
      <c r="AT19" s="169">
        <v>103.4</v>
      </c>
      <c r="AU19" s="167">
        <v>5</v>
      </c>
      <c r="AV19" s="252">
        <v>140</v>
      </c>
      <c r="AW19" s="252">
        <v>25</v>
      </c>
      <c r="AX19" s="169">
        <v>17.899999999999999</v>
      </c>
      <c r="AY19" s="167">
        <v>-115</v>
      </c>
      <c r="AZ19" s="252">
        <v>0</v>
      </c>
      <c r="BA19" s="252">
        <v>0</v>
      </c>
      <c r="BB19" s="168" t="s">
        <v>331</v>
      </c>
      <c r="BC19" s="167">
        <v>0</v>
      </c>
      <c r="BD19" s="252">
        <v>0</v>
      </c>
      <c r="BE19" s="252">
        <v>0</v>
      </c>
      <c r="BF19" s="168" t="s">
        <v>331</v>
      </c>
      <c r="BG19" s="167">
        <v>0</v>
      </c>
      <c r="BH19" s="257" t="s">
        <v>331</v>
      </c>
      <c r="BI19" s="257" t="s">
        <v>331</v>
      </c>
      <c r="BJ19" s="170" t="e">
        <v>#VALUE!</v>
      </c>
    </row>
    <row r="20" spans="1:63" s="180" customFormat="1" ht="20.25" customHeight="1" x14ac:dyDescent="0.25">
      <c r="A20" s="178" t="s">
        <v>318</v>
      </c>
      <c r="B20" s="252">
        <v>791</v>
      </c>
      <c r="C20" s="252">
        <v>1133</v>
      </c>
      <c r="D20" s="253">
        <v>749</v>
      </c>
      <c r="E20" s="168">
        <v>66.099999999999994</v>
      </c>
      <c r="F20" s="167">
        <v>-384</v>
      </c>
      <c r="G20" s="252">
        <v>308</v>
      </c>
      <c r="H20" s="252">
        <v>27</v>
      </c>
      <c r="I20" s="168">
        <v>8.8000000000000007</v>
      </c>
      <c r="J20" s="167">
        <v>-281</v>
      </c>
      <c r="K20" s="252">
        <v>308</v>
      </c>
      <c r="L20" s="252">
        <v>27</v>
      </c>
      <c r="M20" s="169">
        <v>8.8000000000000007</v>
      </c>
      <c r="N20" s="167">
        <v>-281</v>
      </c>
      <c r="O20" s="254">
        <v>3</v>
      </c>
      <c r="P20" s="252">
        <v>0</v>
      </c>
      <c r="Q20" s="169">
        <v>0</v>
      </c>
      <c r="R20" s="170">
        <v>-3</v>
      </c>
      <c r="S20" s="252">
        <v>104</v>
      </c>
      <c r="T20" s="252">
        <v>77</v>
      </c>
      <c r="U20" s="169">
        <v>74</v>
      </c>
      <c r="V20" s="167">
        <v>-27</v>
      </c>
      <c r="W20" s="252">
        <v>95</v>
      </c>
      <c r="X20" s="252">
        <v>77</v>
      </c>
      <c r="Y20" s="169">
        <v>81.099999999999994</v>
      </c>
      <c r="Z20" s="167">
        <v>-18</v>
      </c>
      <c r="AA20" s="252">
        <v>39</v>
      </c>
      <c r="AB20" s="252">
        <v>3</v>
      </c>
      <c r="AC20" s="169">
        <v>7.7</v>
      </c>
      <c r="AD20" s="167">
        <v>-36</v>
      </c>
      <c r="AE20" s="252">
        <v>965</v>
      </c>
      <c r="AF20" s="252">
        <v>634</v>
      </c>
      <c r="AG20" s="169">
        <v>65.7</v>
      </c>
      <c r="AH20" s="167">
        <v>-331</v>
      </c>
      <c r="AI20" s="255">
        <v>91</v>
      </c>
      <c r="AJ20" s="255">
        <v>14</v>
      </c>
      <c r="AK20" s="174">
        <v>15.4</v>
      </c>
      <c r="AL20" s="173">
        <v>-77</v>
      </c>
      <c r="AM20" s="256">
        <v>297</v>
      </c>
      <c r="AN20" s="252">
        <v>22</v>
      </c>
      <c r="AO20" s="169">
        <v>7.4</v>
      </c>
      <c r="AP20" s="167">
        <v>-275</v>
      </c>
      <c r="AQ20" s="252">
        <v>464</v>
      </c>
      <c r="AR20" s="252">
        <v>374</v>
      </c>
      <c r="AS20" s="252">
        <v>464</v>
      </c>
      <c r="AT20" s="169">
        <v>124.1</v>
      </c>
      <c r="AU20" s="167">
        <v>90</v>
      </c>
      <c r="AV20" s="252">
        <v>289</v>
      </c>
      <c r="AW20" s="252">
        <v>160</v>
      </c>
      <c r="AX20" s="169">
        <v>55.4</v>
      </c>
      <c r="AY20" s="167">
        <v>-129</v>
      </c>
      <c r="AZ20" s="252">
        <v>10</v>
      </c>
      <c r="BA20" s="252">
        <v>0</v>
      </c>
      <c r="BB20" s="168">
        <v>0</v>
      </c>
      <c r="BC20" s="167">
        <v>-10</v>
      </c>
      <c r="BD20" s="252">
        <v>6209</v>
      </c>
      <c r="BE20" s="252">
        <v>0</v>
      </c>
      <c r="BF20" s="168">
        <v>0</v>
      </c>
      <c r="BG20" s="167">
        <v>-6209</v>
      </c>
      <c r="BH20" s="257">
        <v>37</v>
      </c>
      <c r="BI20" s="257" t="s">
        <v>331</v>
      </c>
      <c r="BJ20" s="170" t="e">
        <v>#VALUE!</v>
      </c>
    </row>
    <row r="21" spans="1:63" s="180" customFormat="1" ht="20.25" customHeight="1" x14ac:dyDescent="0.25">
      <c r="A21" s="178" t="s">
        <v>319</v>
      </c>
      <c r="B21" s="252">
        <v>1336</v>
      </c>
      <c r="C21" s="252">
        <v>1971</v>
      </c>
      <c r="D21" s="253">
        <v>1259</v>
      </c>
      <c r="E21" s="168">
        <v>63.9</v>
      </c>
      <c r="F21" s="167">
        <v>-712</v>
      </c>
      <c r="G21" s="252">
        <v>695</v>
      </c>
      <c r="H21" s="252">
        <v>115</v>
      </c>
      <c r="I21" s="168">
        <v>16.5</v>
      </c>
      <c r="J21" s="167">
        <v>-580</v>
      </c>
      <c r="K21" s="252">
        <v>670</v>
      </c>
      <c r="L21" s="252">
        <v>111</v>
      </c>
      <c r="M21" s="169">
        <v>16.600000000000001</v>
      </c>
      <c r="N21" s="167">
        <v>-559</v>
      </c>
      <c r="O21" s="254">
        <v>13</v>
      </c>
      <c r="P21" s="252">
        <v>0</v>
      </c>
      <c r="Q21" s="169">
        <v>0</v>
      </c>
      <c r="R21" s="170">
        <v>-13</v>
      </c>
      <c r="S21" s="252">
        <v>131</v>
      </c>
      <c r="T21" s="252">
        <v>46</v>
      </c>
      <c r="U21" s="169">
        <v>35.1</v>
      </c>
      <c r="V21" s="167">
        <v>-85</v>
      </c>
      <c r="W21" s="252">
        <v>127</v>
      </c>
      <c r="X21" s="252">
        <v>44</v>
      </c>
      <c r="Y21" s="169">
        <v>34.6</v>
      </c>
      <c r="Z21" s="167">
        <v>-83</v>
      </c>
      <c r="AA21" s="252">
        <v>149</v>
      </c>
      <c r="AB21" s="252">
        <v>62</v>
      </c>
      <c r="AC21" s="169">
        <v>41.6</v>
      </c>
      <c r="AD21" s="167">
        <v>-87</v>
      </c>
      <c r="AE21" s="252">
        <v>1833</v>
      </c>
      <c r="AF21" s="252">
        <v>1119</v>
      </c>
      <c r="AG21" s="169">
        <v>61</v>
      </c>
      <c r="AH21" s="167">
        <v>-714</v>
      </c>
      <c r="AI21" s="255">
        <v>212</v>
      </c>
      <c r="AJ21" s="255">
        <v>45</v>
      </c>
      <c r="AK21" s="174">
        <v>21.2</v>
      </c>
      <c r="AL21" s="173">
        <v>-167</v>
      </c>
      <c r="AM21" s="256">
        <v>1047</v>
      </c>
      <c r="AN21" s="252">
        <v>189</v>
      </c>
      <c r="AO21" s="169">
        <v>18.100000000000001</v>
      </c>
      <c r="AP21" s="167">
        <v>-858</v>
      </c>
      <c r="AQ21" s="252">
        <v>719</v>
      </c>
      <c r="AR21" s="252">
        <v>561</v>
      </c>
      <c r="AS21" s="252">
        <v>709</v>
      </c>
      <c r="AT21" s="169">
        <v>126.4</v>
      </c>
      <c r="AU21" s="167">
        <v>148</v>
      </c>
      <c r="AV21" s="252">
        <v>381</v>
      </c>
      <c r="AW21" s="252">
        <v>346</v>
      </c>
      <c r="AX21" s="169">
        <v>90.8</v>
      </c>
      <c r="AY21" s="167">
        <v>-35</v>
      </c>
      <c r="AZ21" s="252">
        <v>163</v>
      </c>
      <c r="BA21" s="252">
        <v>0</v>
      </c>
      <c r="BB21" s="168">
        <v>0</v>
      </c>
      <c r="BC21" s="167">
        <v>-163</v>
      </c>
      <c r="BD21" s="252">
        <v>7313.38</v>
      </c>
      <c r="BE21" s="252">
        <v>0</v>
      </c>
      <c r="BF21" s="168">
        <v>0</v>
      </c>
      <c r="BG21" s="167">
        <v>-7313.38</v>
      </c>
      <c r="BH21" s="257">
        <v>3</v>
      </c>
      <c r="BI21" s="257" t="s">
        <v>331</v>
      </c>
      <c r="BJ21" s="170" t="e">
        <v>#VALUE!</v>
      </c>
    </row>
    <row r="22" spans="1:63" s="180" customFormat="1" ht="20.25" customHeight="1" x14ac:dyDescent="0.25">
      <c r="A22" s="178" t="s">
        <v>320</v>
      </c>
      <c r="B22" s="252">
        <v>619</v>
      </c>
      <c r="C22" s="252">
        <v>913</v>
      </c>
      <c r="D22" s="253">
        <v>591</v>
      </c>
      <c r="E22" s="168">
        <v>64.7</v>
      </c>
      <c r="F22" s="167">
        <v>-322</v>
      </c>
      <c r="G22" s="252">
        <v>405</v>
      </c>
      <c r="H22" s="252">
        <v>112</v>
      </c>
      <c r="I22" s="168">
        <v>27.7</v>
      </c>
      <c r="J22" s="167">
        <v>-293</v>
      </c>
      <c r="K22" s="252">
        <v>398</v>
      </c>
      <c r="L22" s="252">
        <v>112</v>
      </c>
      <c r="M22" s="169">
        <v>28.1</v>
      </c>
      <c r="N22" s="167">
        <v>-286</v>
      </c>
      <c r="O22" s="254">
        <v>1</v>
      </c>
      <c r="P22" s="252">
        <v>0</v>
      </c>
      <c r="Q22" s="169">
        <v>0</v>
      </c>
      <c r="R22" s="170">
        <v>-1</v>
      </c>
      <c r="S22" s="252">
        <v>14</v>
      </c>
      <c r="T22" s="252">
        <v>3</v>
      </c>
      <c r="U22" s="169">
        <v>21.4</v>
      </c>
      <c r="V22" s="167">
        <v>-11</v>
      </c>
      <c r="W22" s="252">
        <v>12</v>
      </c>
      <c r="X22" s="252">
        <v>3</v>
      </c>
      <c r="Y22" s="169">
        <v>25</v>
      </c>
      <c r="Z22" s="167">
        <v>-9</v>
      </c>
      <c r="AA22" s="252">
        <v>35</v>
      </c>
      <c r="AB22" s="252">
        <v>3</v>
      </c>
      <c r="AC22" s="169">
        <v>8.6</v>
      </c>
      <c r="AD22" s="167">
        <v>-32</v>
      </c>
      <c r="AE22" s="252">
        <v>819</v>
      </c>
      <c r="AF22" s="252">
        <v>528</v>
      </c>
      <c r="AG22" s="169">
        <v>64.5</v>
      </c>
      <c r="AH22" s="167">
        <v>-291</v>
      </c>
      <c r="AI22" s="255">
        <v>85</v>
      </c>
      <c r="AJ22" s="255">
        <v>11</v>
      </c>
      <c r="AK22" s="174">
        <v>12.9</v>
      </c>
      <c r="AL22" s="173">
        <v>-74</v>
      </c>
      <c r="AM22" s="256">
        <v>399</v>
      </c>
      <c r="AN22" s="252">
        <v>17</v>
      </c>
      <c r="AO22" s="169">
        <v>4.3</v>
      </c>
      <c r="AP22" s="167">
        <v>-382</v>
      </c>
      <c r="AQ22" s="252">
        <v>353</v>
      </c>
      <c r="AR22" s="252">
        <v>238</v>
      </c>
      <c r="AS22" s="252">
        <v>353</v>
      </c>
      <c r="AT22" s="169">
        <v>148.30000000000001</v>
      </c>
      <c r="AU22" s="167">
        <v>115</v>
      </c>
      <c r="AV22" s="252">
        <v>185</v>
      </c>
      <c r="AW22" s="252">
        <v>110</v>
      </c>
      <c r="AX22" s="169">
        <v>59.5</v>
      </c>
      <c r="AY22" s="167">
        <v>-75</v>
      </c>
      <c r="AZ22" s="252">
        <v>12</v>
      </c>
      <c r="BA22" s="252">
        <v>0</v>
      </c>
      <c r="BB22" s="168">
        <v>0</v>
      </c>
      <c r="BC22" s="167">
        <v>-12</v>
      </c>
      <c r="BD22" s="252">
        <v>6130.93</v>
      </c>
      <c r="BE22" s="252">
        <v>0</v>
      </c>
      <c r="BF22" s="168">
        <v>0</v>
      </c>
      <c r="BG22" s="167">
        <v>-6130.93</v>
      </c>
      <c r="BH22" s="257">
        <v>20</v>
      </c>
      <c r="BI22" s="257" t="s">
        <v>331</v>
      </c>
      <c r="BJ22" s="170" t="e">
        <v>#VALUE!</v>
      </c>
    </row>
    <row r="23" spans="1:63" s="180" customFormat="1" ht="20.25" customHeight="1" x14ac:dyDescent="0.25">
      <c r="A23" s="178" t="s">
        <v>321</v>
      </c>
      <c r="B23" s="252">
        <v>410</v>
      </c>
      <c r="C23" s="252">
        <v>892</v>
      </c>
      <c r="D23" s="253">
        <v>399</v>
      </c>
      <c r="E23" s="168">
        <v>44.7</v>
      </c>
      <c r="F23" s="167">
        <v>-493</v>
      </c>
      <c r="G23" s="252">
        <v>369</v>
      </c>
      <c r="H23" s="252">
        <v>81</v>
      </c>
      <c r="I23" s="168">
        <v>22</v>
      </c>
      <c r="J23" s="167">
        <v>-288</v>
      </c>
      <c r="K23" s="252">
        <v>365</v>
      </c>
      <c r="L23" s="252">
        <v>76</v>
      </c>
      <c r="M23" s="169">
        <v>20.8</v>
      </c>
      <c r="N23" s="167">
        <v>-289</v>
      </c>
      <c r="O23" s="254">
        <v>1</v>
      </c>
      <c r="P23" s="252">
        <v>0</v>
      </c>
      <c r="Q23" s="169">
        <v>0</v>
      </c>
      <c r="R23" s="170">
        <v>-1</v>
      </c>
      <c r="S23" s="252">
        <v>115</v>
      </c>
      <c r="T23" s="252">
        <v>23</v>
      </c>
      <c r="U23" s="169">
        <v>20</v>
      </c>
      <c r="V23" s="167">
        <v>-92</v>
      </c>
      <c r="W23" s="252">
        <v>114</v>
      </c>
      <c r="X23" s="252">
        <v>22</v>
      </c>
      <c r="Y23" s="169">
        <v>19.3</v>
      </c>
      <c r="Z23" s="167">
        <v>-92</v>
      </c>
      <c r="AA23" s="252">
        <v>75</v>
      </c>
      <c r="AB23" s="252">
        <v>1</v>
      </c>
      <c r="AC23" s="169">
        <v>1.3</v>
      </c>
      <c r="AD23" s="167">
        <v>-74</v>
      </c>
      <c r="AE23" s="252">
        <v>810</v>
      </c>
      <c r="AF23" s="252">
        <v>353</v>
      </c>
      <c r="AG23" s="169">
        <v>43.6</v>
      </c>
      <c r="AH23" s="167">
        <v>-457</v>
      </c>
      <c r="AI23" s="255">
        <v>92</v>
      </c>
      <c r="AJ23" s="255">
        <v>20</v>
      </c>
      <c r="AK23" s="174">
        <v>21.7</v>
      </c>
      <c r="AL23" s="173">
        <v>-72</v>
      </c>
      <c r="AM23" s="256">
        <v>365</v>
      </c>
      <c r="AN23" s="252">
        <v>30</v>
      </c>
      <c r="AO23" s="169">
        <v>8.1999999999999993</v>
      </c>
      <c r="AP23" s="167">
        <v>-335</v>
      </c>
      <c r="AQ23" s="252">
        <v>174</v>
      </c>
      <c r="AR23" s="252">
        <v>202</v>
      </c>
      <c r="AS23" s="252">
        <v>174</v>
      </c>
      <c r="AT23" s="169">
        <v>86.1</v>
      </c>
      <c r="AU23" s="167">
        <v>-28</v>
      </c>
      <c r="AV23" s="252">
        <v>169</v>
      </c>
      <c r="AW23" s="252">
        <v>38</v>
      </c>
      <c r="AX23" s="169">
        <v>22.5</v>
      </c>
      <c r="AY23" s="167">
        <v>-131</v>
      </c>
      <c r="AZ23" s="252">
        <v>11</v>
      </c>
      <c r="BA23" s="252">
        <v>0</v>
      </c>
      <c r="BB23" s="168">
        <v>0</v>
      </c>
      <c r="BC23" s="167">
        <v>-11</v>
      </c>
      <c r="BD23" s="252">
        <v>6143.64</v>
      </c>
      <c r="BE23" s="252">
        <v>0</v>
      </c>
      <c r="BF23" s="168">
        <v>0</v>
      </c>
      <c r="BG23" s="167">
        <v>-6143.64</v>
      </c>
      <c r="BH23" s="257">
        <v>18</v>
      </c>
      <c r="BI23" s="257" t="s">
        <v>331</v>
      </c>
      <c r="BJ23" s="170" t="e">
        <v>#VALUE!</v>
      </c>
    </row>
    <row r="24" spans="1:63" s="180" customFormat="1" ht="20.25" customHeight="1" x14ac:dyDescent="0.25">
      <c r="A24" s="178" t="s">
        <v>322</v>
      </c>
      <c r="B24" s="252">
        <v>805</v>
      </c>
      <c r="C24" s="252">
        <v>1263</v>
      </c>
      <c r="D24" s="253">
        <v>798</v>
      </c>
      <c r="E24" s="168">
        <v>63.2</v>
      </c>
      <c r="F24" s="167">
        <v>-465</v>
      </c>
      <c r="G24" s="252">
        <v>670</v>
      </c>
      <c r="H24" s="252">
        <v>244</v>
      </c>
      <c r="I24" s="168">
        <v>36.4</v>
      </c>
      <c r="J24" s="167">
        <v>-426</v>
      </c>
      <c r="K24" s="252">
        <v>637</v>
      </c>
      <c r="L24" s="252">
        <v>243</v>
      </c>
      <c r="M24" s="169">
        <v>38.1</v>
      </c>
      <c r="N24" s="167">
        <v>-394</v>
      </c>
      <c r="O24" s="254">
        <v>8</v>
      </c>
      <c r="P24" s="252">
        <v>0</v>
      </c>
      <c r="Q24" s="169">
        <v>0</v>
      </c>
      <c r="R24" s="170">
        <v>-8</v>
      </c>
      <c r="S24" s="252">
        <v>196</v>
      </c>
      <c r="T24" s="252">
        <v>52</v>
      </c>
      <c r="U24" s="169">
        <v>26.5</v>
      </c>
      <c r="V24" s="167">
        <v>-144</v>
      </c>
      <c r="W24" s="252">
        <v>194</v>
      </c>
      <c r="X24" s="252">
        <v>52</v>
      </c>
      <c r="Y24" s="169">
        <v>26.8</v>
      </c>
      <c r="Z24" s="167">
        <v>-142</v>
      </c>
      <c r="AA24" s="252">
        <v>46</v>
      </c>
      <c r="AB24" s="252">
        <v>11</v>
      </c>
      <c r="AC24" s="169">
        <v>23.9</v>
      </c>
      <c r="AD24" s="167">
        <v>-35</v>
      </c>
      <c r="AE24" s="252">
        <v>1155</v>
      </c>
      <c r="AF24" s="252">
        <v>733</v>
      </c>
      <c r="AG24" s="169">
        <v>63.5</v>
      </c>
      <c r="AH24" s="167">
        <v>-422</v>
      </c>
      <c r="AI24" s="255">
        <v>109</v>
      </c>
      <c r="AJ24" s="255">
        <v>28</v>
      </c>
      <c r="AK24" s="174">
        <v>25.7</v>
      </c>
      <c r="AL24" s="173">
        <v>-81</v>
      </c>
      <c r="AM24" s="256">
        <v>677</v>
      </c>
      <c r="AN24" s="252">
        <v>69</v>
      </c>
      <c r="AO24" s="169">
        <v>10.199999999999999</v>
      </c>
      <c r="AP24" s="167">
        <v>-608</v>
      </c>
      <c r="AQ24" s="252">
        <v>391</v>
      </c>
      <c r="AR24" s="252">
        <v>238</v>
      </c>
      <c r="AS24" s="252">
        <v>390</v>
      </c>
      <c r="AT24" s="169">
        <v>163.9</v>
      </c>
      <c r="AU24" s="167">
        <v>152</v>
      </c>
      <c r="AV24" s="252">
        <v>193</v>
      </c>
      <c r="AW24" s="252">
        <v>141</v>
      </c>
      <c r="AX24" s="169">
        <v>73.099999999999994</v>
      </c>
      <c r="AY24" s="167">
        <v>-52</v>
      </c>
      <c r="AZ24" s="252">
        <v>16</v>
      </c>
      <c r="BA24" s="252">
        <v>0</v>
      </c>
      <c r="BB24" s="168">
        <v>0</v>
      </c>
      <c r="BC24" s="167">
        <v>-16</v>
      </c>
      <c r="BD24" s="252">
        <v>7635.31</v>
      </c>
      <c r="BE24" s="252">
        <v>0</v>
      </c>
      <c r="BF24" s="168">
        <v>0</v>
      </c>
      <c r="BG24" s="167">
        <v>-7635.31</v>
      </c>
      <c r="BH24" s="257">
        <v>15</v>
      </c>
      <c r="BI24" s="257" t="s">
        <v>331</v>
      </c>
      <c r="BJ24" s="170" t="e">
        <v>#VALUE!</v>
      </c>
    </row>
    <row r="25" spans="1:63" s="180" customFormat="1" ht="20.25" customHeight="1" x14ac:dyDescent="0.25">
      <c r="A25" s="178" t="s">
        <v>323</v>
      </c>
      <c r="B25" s="252">
        <v>1000</v>
      </c>
      <c r="C25" s="252">
        <v>1367</v>
      </c>
      <c r="D25" s="253">
        <v>943</v>
      </c>
      <c r="E25" s="168">
        <v>69</v>
      </c>
      <c r="F25" s="167">
        <v>-424</v>
      </c>
      <c r="G25" s="252">
        <v>627</v>
      </c>
      <c r="H25" s="252">
        <v>56</v>
      </c>
      <c r="I25" s="168">
        <v>8.9</v>
      </c>
      <c r="J25" s="167">
        <v>-571</v>
      </c>
      <c r="K25" s="252">
        <v>562</v>
      </c>
      <c r="L25" s="252">
        <v>54</v>
      </c>
      <c r="M25" s="169">
        <v>9.6</v>
      </c>
      <c r="N25" s="167">
        <v>-508</v>
      </c>
      <c r="O25" s="254">
        <v>0</v>
      </c>
      <c r="P25" s="252">
        <v>0</v>
      </c>
      <c r="Q25" s="169" t="s">
        <v>331</v>
      </c>
      <c r="R25" s="170">
        <v>0</v>
      </c>
      <c r="S25" s="252">
        <v>117</v>
      </c>
      <c r="T25" s="252">
        <v>33</v>
      </c>
      <c r="U25" s="169">
        <v>28.2</v>
      </c>
      <c r="V25" s="167">
        <v>-84</v>
      </c>
      <c r="W25" s="252">
        <v>117</v>
      </c>
      <c r="X25" s="252">
        <v>33</v>
      </c>
      <c r="Y25" s="169">
        <v>28.2</v>
      </c>
      <c r="Z25" s="167">
        <v>-84</v>
      </c>
      <c r="AA25" s="252">
        <v>6</v>
      </c>
      <c r="AB25" s="252">
        <v>0</v>
      </c>
      <c r="AC25" s="169">
        <v>0</v>
      </c>
      <c r="AD25" s="167">
        <v>-6</v>
      </c>
      <c r="AE25" s="252">
        <v>1236</v>
      </c>
      <c r="AF25" s="252">
        <v>877</v>
      </c>
      <c r="AG25" s="169">
        <v>71</v>
      </c>
      <c r="AH25" s="167">
        <v>-359</v>
      </c>
      <c r="AI25" s="255">
        <v>191</v>
      </c>
      <c r="AJ25" s="255">
        <v>44</v>
      </c>
      <c r="AK25" s="174">
        <v>23</v>
      </c>
      <c r="AL25" s="173">
        <v>-147</v>
      </c>
      <c r="AM25" s="256">
        <v>1023</v>
      </c>
      <c r="AN25" s="252">
        <v>120</v>
      </c>
      <c r="AO25" s="169">
        <v>11.7</v>
      </c>
      <c r="AP25" s="167">
        <v>-903</v>
      </c>
      <c r="AQ25" s="252">
        <v>545</v>
      </c>
      <c r="AR25" s="252">
        <v>336</v>
      </c>
      <c r="AS25" s="252">
        <v>542</v>
      </c>
      <c r="AT25" s="169">
        <v>161.30000000000001</v>
      </c>
      <c r="AU25" s="167">
        <v>206</v>
      </c>
      <c r="AV25" s="252">
        <v>296</v>
      </c>
      <c r="AW25" s="252">
        <v>234</v>
      </c>
      <c r="AX25" s="169">
        <v>79.099999999999994</v>
      </c>
      <c r="AY25" s="167">
        <v>-62</v>
      </c>
      <c r="AZ25" s="252">
        <v>62</v>
      </c>
      <c r="BA25" s="252">
        <v>1</v>
      </c>
      <c r="BB25" s="168">
        <v>1.6</v>
      </c>
      <c r="BC25" s="167">
        <v>-61</v>
      </c>
      <c r="BD25" s="252">
        <v>6240.59</v>
      </c>
      <c r="BE25" s="252">
        <v>3250</v>
      </c>
      <c r="BF25" s="168">
        <v>52.1</v>
      </c>
      <c r="BG25" s="167">
        <v>-2990.59</v>
      </c>
      <c r="BH25" s="257">
        <v>5</v>
      </c>
      <c r="BI25" s="257">
        <v>542</v>
      </c>
      <c r="BJ25" s="170">
        <v>537</v>
      </c>
    </row>
    <row r="26" spans="1:63" s="180" customFormat="1" ht="20.25" customHeight="1" x14ac:dyDescent="0.25">
      <c r="A26" s="178" t="s">
        <v>324</v>
      </c>
      <c r="B26" s="252">
        <v>669</v>
      </c>
      <c r="C26" s="252">
        <v>1335</v>
      </c>
      <c r="D26" s="253">
        <v>645</v>
      </c>
      <c r="E26" s="168">
        <v>48.3</v>
      </c>
      <c r="F26" s="167">
        <v>-690</v>
      </c>
      <c r="G26" s="252">
        <v>306</v>
      </c>
      <c r="H26" s="252">
        <v>72</v>
      </c>
      <c r="I26" s="168">
        <v>23.5</v>
      </c>
      <c r="J26" s="167">
        <v>-234</v>
      </c>
      <c r="K26" s="252">
        <v>278</v>
      </c>
      <c r="L26" s="252">
        <v>65</v>
      </c>
      <c r="M26" s="169">
        <v>23.4</v>
      </c>
      <c r="N26" s="167">
        <v>-213</v>
      </c>
      <c r="O26" s="254">
        <v>4</v>
      </c>
      <c r="P26" s="252">
        <v>0</v>
      </c>
      <c r="Q26" s="169">
        <v>0</v>
      </c>
      <c r="R26" s="170">
        <v>-4</v>
      </c>
      <c r="S26" s="252">
        <v>27</v>
      </c>
      <c r="T26" s="252">
        <v>1</v>
      </c>
      <c r="U26" s="169">
        <v>3.7</v>
      </c>
      <c r="V26" s="167">
        <v>-26</v>
      </c>
      <c r="W26" s="252">
        <v>23</v>
      </c>
      <c r="X26" s="252">
        <v>0</v>
      </c>
      <c r="Y26" s="169">
        <v>0</v>
      </c>
      <c r="Z26" s="167">
        <v>-23</v>
      </c>
      <c r="AA26" s="252">
        <v>70</v>
      </c>
      <c r="AB26" s="252">
        <v>8</v>
      </c>
      <c r="AC26" s="169">
        <v>11.4</v>
      </c>
      <c r="AD26" s="167">
        <v>-62</v>
      </c>
      <c r="AE26" s="252">
        <v>1240</v>
      </c>
      <c r="AF26" s="252">
        <v>601</v>
      </c>
      <c r="AG26" s="169">
        <v>48.5</v>
      </c>
      <c r="AH26" s="167">
        <v>-639</v>
      </c>
      <c r="AI26" s="255">
        <v>157</v>
      </c>
      <c r="AJ26" s="255">
        <v>46</v>
      </c>
      <c r="AK26" s="174">
        <v>29.3</v>
      </c>
      <c r="AL26" s="173">
        <v>-111</v>
      </c>
      <c r="AM26" s="256">
        <v>600</v>
      </c>
      <c r="AN26" s="252">
        <v>126</v>
      </c>
      <c r="AO26" s="169">
        <v>21</v>
      </c>
      <c r="AP26" s="167">
        <v>-474</v>
      </c>
      <c r="AQ26" s="252">
        <v>327</v>
      </c>
      <c r="AR26" s="252">
        <v>337</v>
      </c>
      <c r="AS26" s="252">
        <v>326</v>
      </c>
      <c r="AT26" s="169">
        <v>96.7</v>
      </c>
      <c r="AU26" s="167">
        <v>-11</v>
      </c>
      <c r="AV26" s="252">
        <v>300</v>
      </c>
      <c r="AW26" s="252">
        <v>125</v>
      </c>
      <c r="AX26" s="169">
        <v>41.7</v>
      </c>
      <c r="AY26" s="167">
        <v>-175</v>
      </c>
      <c r="AZ26" s="252">
        <v>99</v>
      </c>
      <c r="BA26" s="252">
        <v>0</v>
      </c>
      <c r="BB26" s="168">
        <v>0</v>
      </c>
      <c r="BC26" s="167">
        <v>-99</v>
      </c>
      <c r="BD26" s="252">
        <v>8082.1</v>
      </c>
      <c r="BE26" s="252">
        <v>0</v>
      </c>
      <c r="BF26" s="168">
        <v>0</v>
      </c>
      <c r="BG26" s="167">
        <v>-8082.1</v>
      </c>
      <c r="BH26" s="257">
        <v>3</v>
      </c>
      <c r="BI26" s="257" t="s">
        <v>331</v>
      </c>
      <c r="BJ26" s="170" t="e">
        <v>#VALUE!</v>
      </c>
    </row>
    <row r="27" spans="1:63" s="180" customFormat="1" ht="20.25" customHeight="1" x14ac:dyDescent="0.25">
      <c r="A27" s="178" t="s">
        <v>325</v>
      </c>
      <c r="B27" s="252">
        <v>778</v>
      </c>
      <c r="C27" s="252">
        <v>964</v>
      </c>
      <c r="D27" s="253">
        <v>745</v>
      </c>
      <c r="E27" s="168">
        <v>77.3</v>
      </c>
      <c r="F27" s="167">
        <v>-219</v>
      </c>
      <c r="G27" s="252">
        <v>474</v>
      </c>
      <c r="H27" s="252">
        <v>82</v>
      </c>
      <c r="I27" s="168">
        <v>17.3</v>
      </c>
      <c r="J27" s="167">
        <v>-392</v>
      </c>
      <c r="K27" s="252">
        <v>473</v>
      </c>
      <c r="L27" s="252">
        <v>82</v>
      </c>
      <c r="M27" s="169">
        <v>17.3</v>
      </c>
      <c r="N27" s="167">
        <v>-391</v>
      </c>
      <c r="O27" s="254">
        <v>1</v>
      </c>
      <c r="P27" s="252">
        <v>0</v>
      </c>
      <c r="Q27" s="169">
        <v>0</v>
      </c>
      <c r="R27" s="170">
        <v>-1</v>
      </c>
      <c r="S27" s="252">
        <v>115</v>
      </c>
      <c r="T27" s="252">
        <v>53</v>
      </c>
      <c r="U27" s="169">
        <v>46.1</v>
      </c>
      <c r="V27" s="167">
        <v>-62</v>
      </c>
      <c r="W27" s="252">
        <v>112</v>
      </c>
      <c r="X27" s="252">
        <v>53</v>
      </c>
      <c r="Y27" s="169">
        <v>47.3</v>
      </c>
      <c r="Z27" s="167">
        <v>-59</v>
      </c>
      <c r="AA27" s="252">
        <v>74</v>
      </c>
      <c r="AB27" s="252">
        <v>25</v>
      </c>
      <c r="AC27" s="169">
        <v>33.799999999999997</v>
      </c>
      <c r="AD27" s="167">
        <v>-49</v>
      </c>
      <c r="AE27" s="252">
        <v>912</v>
      </c>
      <c r="AF27" s="252">
        <v>699</v>
      </c>
      <c r="AG27" s="169">
        <v>76.599999999999994</v>
      </c>
      <c r="AH27" s="167">
        <v>-213</v>
      </c>
      <c r="AI27" s="255">
        <v>121</v>
      </c>
      <c r="AJ27" s="255">
        <v>18</v>
      </c>
      <c r="AK27" s="174">
        <v>14.9</v>
      </c>
      <c r="AL27" s="173">
        <v>-103</v>
      </c>
      <c r="AM27" s="256">
        <v>459</v>
      </c>
      <c r="AN27" s="252">
        <v>76</v>
      </c>
      <c r="AO27" s="169">
        <v>16.600000000000001</v>
      </c>
      <c r="AP27" s="167">
        <v>-383</v>
      </c>
      <c r="AQ27" s="252">
        <v>484</v>
      </c>
      <c r="AR27" s="252">
        <v>188</v>
      </c>
      <c r="AS27" s="252">
        <v>484</v>
      </c>
      <c r="AT27" s="169">
        <v>257.39999999999998</v>
      </c>
      <c r="AU27" s="167">
        <v>296</v>
      </c>
      <c r="AV27" s="252">
        <v>164</v>
      </c>
      <c r="AW27" s="252">
        <v>219</v>
      </c>
      <c r="AX27" s="169">
        <v>133.5</v>
      </c>
      <c r="AY27" s="167">
        <v>55</v>
      </c>
      <c r="AZ27" s="252">
        <v>14</v>
      </c>
      <c r="BA27" s="252">
        <v>0</v>
      </c>
      <c r="BB27" s="168">
        <v>0</v>
      </c>
      <c r="BC27" s="167">
        <v>-14</v>
      </c>
      <c r="BD27" s="252">
        <v>8831.93</v>
      </c>
      <c r="BE27" s="252">
        <v>0</v>
      </c>
      <c r="BF27" s="168">
        <v>0</v>
      </c>
      <c r="BG27" s="167">
        <v>-8831.93</v>
      </c>
      <c r="BH27" s="257">
        <v>13</v>
      </c>
      <c r="BI27" s="257" t="s">
        <v>331</v>
      </c>
      <c r="BJ27" s="170" t="e">
        <v>#VALUE!</v>
      </c>
    </row>
    <row r="28" spans="1:63" s="180" customFormat="1" ht="20.25" customHeight="1" x14ac:dyDescent="0.25">
      <c r="A28" s="178" t="s">
        <v>326</v>
      </c>
      <c r="B28" s="252">
        <v>1001</v>
      </c>
      <c r="C28" s="252">
        <v>2410</v>
      </c>
      <c r="D28" s="253">
        <v>931</v>
      </c>
      <c r="E28" s="168">
        <v>38.6</v>
      </c>
      <c r="F28" s="167">
        <v>-1479</v>
      </c>
      <c r="G28" s="252">
        <v>455</v>
      </c>
      <c r="H28" s="252">
        <v>59</v>
      </c>
      <c r="I28" s="168">
        <v>13</v>
      </c>
      <c r="J28" s="167">
        <v>-396</v>
      </c>
      <c r="K28" s="252">
        <v>454</v>
      </c>
      <c r="L28" s="252">
        <v>57</v>
      </c>
      <c r="M28" s="169">
        <v>12.6</v>
      </c>
      <c r="N28" s="167">
        <v>-397</v>
      </c>
      <c r="O28" s="254">
        <v>19</v>
      </c>
      <c r="P28" s="252">
        <v>0</v>
      </c>
      <c r="Q28" s="169">
        <v>0</v>
      </c>
      <c r="R28" s="170">
        <v>-19</v>
      </c>
      <c r="S28" s="252">
        <v>110</v>
      </c>
      <c r="T28" s="252">
        <v>14</v>
      </c>
      <c r="U28" s="169">
        <v>12.7</v>
      </c>
      <c r="V28" s="167">
        <v>-96</v>
      </c>
      <c r="W28" s="252">
        <v>59</v>
      </c>
      <c r="X28" s="252">
        <v>9</v>
      </c>
      <c r="Y28" s="169">
        <v>15.3</v>
      </c>
      <c r="Z28" s="167">
        <v>-50</v>
      </c>
      <c r="AA28" s="252">
        <v>19</v>
      </c>
      <c r="AB28" s="252">
        <v>0</v>
      </c>
      <c r="AC28" s="169">
        <v>0</v>
      </c>
      <c r="AD28" s="167">
        <v>-19</v>
      </c>
      <c r="AE28" s="252">
        <v>2177</v>
      </c>
      <c r="AF28" s="252">
        <v>862</v>
      </c>
      <c r="AG28" s="169">
        <v>39.6</v>
      </c>
      <c r="AH28" s="167">
        <v>-1315</v>
      </c>
      <c r="AI28" s="255">
        <v>185</v>
      </c>
      <c r="AJ28" s="255">
        <v>64</v>
      </c>
      <c r="AK28" s="174">
        <v>34.6</v>
      </c>
      <c r="AL28" s="173">
        <v>-121</v>
      </c>
      <c r="AM28" s="256">
        <v>746</v>
      </c>
      <c r="AN28" s="252">
        <v>142</v>
      </c>
      <c r="AO28" s="169">
        <v>19</v>
      </c>
      <c r="AP28" s="167">
        <v>-604</v>
      </c>
      <c r="AQ28" s="252">
        <v>359</v>
      </c>
      <c r="AR28" s="252">
        <v>469</v>
      </c>
      <c r="AS28" s="252">
        <v>359</v>
      </c>
      <c r="AT28" s="169">
        <v>76.5</v>
      </c>
      <c r="AU28" s="167">
        <v>-110</v>
      </c>
      <c r="AV28" s="252">
        <v>400</v>
      </c>
      <c r="AW28" s="252">
        <v>156</v>
      </c>
      <c r="AX28" s="169">
        <v>39</v>
      </c>
      <c r="AY28" s="167">
        <v>-244</v>
      </c>
      <c r="AZ28" s="252">
        <v>132</v>
      </c>
      <c r="BA28" s="252">
        <v>0</v>
      </c>
      <c r="BB28" s="168">
        <v>0</v>
      </c>
      <c r="BC28" s="167">
        <v>-132</v>
      </c>
      <c r="BD28" s="252">
        <v>8068.07</v>
      </c>
      <c r="BE28" s="252">
        <v>0</v>
      </c>
      <c r="BF28" s="168">
        <v>0</v>
      </c>
      <c r="BG28" s="167">
        <v>-8068.07</v>
      </c>
      <c r="BH28" s="257">
        <v>4</v>
      </c>
      <c r="BI28" s="257" t="s">
        <v>331</v>
      </c>
      <c r="BJ28" s="170" t="e">
        <v>#VALUE!</v>
      </c>
    </row>
    <row r="29" spans="1:63" s="180" customFormat="1" ht="20.25" customHeight="1" x14ac:dyDescent="0.25">
      <c r="A29" s="178" t="s">
        <v>327</v>
      </c>
      <c r="B29" s="252">
        <v>2861</v>
      </c>
      <c r="C29" s="252">
        <v>6706</v>
      </c>
      <c r="D29" s="253">
        <v>2641</v>
      </c>
      <c r="E29" s="168">
        <v>39.4</v>
      </c>
      <c r="F29" s="167">
        <v>-4065</v>
      </c>
      <c r="G29" s="252">
        <v>1921</v>
      </c>
      <c r="H29" s="252">
        <v>309</v>
      </c>
      <c r="I29" s="168">
        <v>16.100000000000001</v>
      </c>
      <c r="J29" s="167">
        <v>-1612</v>
      </c>
      <c r="K29" s="252">
        <v>1771</v>
      </c>
      <c r="L29" s="252">
        <v>285</v>
      </c>
      <c r="M29" s="169">
        <v>16.100000000000001</v>
      </c>
      <c r="N29" s="167">
        <v>-1486</v>
      </c>
      <c r="O29" s="254">
        <v>70</v>
      </c>
      <c r="P29" s="252">
        <v>0</v>
      </c>
      <c r="Q29" s="169">
        <v>0</v>
      </c>
      <c r="R29" s="170">
        <v>-70</v>
      </c>
      <c r="S29" s="252">
        <v>142</v>
      </c>
      <c r="T29" s="252">
        <v>29</v>
      </c>
      <c r="U29" s="169">
        <v>20.399999999999999</v>
      </c>
      <c r="V29" s="167">
        <v>-113</v>
      </c>
      <c r="W29" s="252">
        <v>115</v>
      </c>
      <c r="X29" s="252">
        <v>19</v>
      </c>
      <c r="Y29" s="169">
        <v>16.5</v>
      </c>
      <c r="Z29" s="167">
        <v>-96</v>
      </c>
      <c r="AA29" s="252">
        <v>14</v>
      </c>
      <c r="AB29" s="252">
        <v>1</v>
      </c>
      <c r="AC29" s="169">
        <v>7.1</v>
      </c>
      <c r="AD29" s="167">
        <v>-13</v>
      </c>
      <c r="AE29" s="252">
        <v>6102</v>
      </c>
      <c r="AF29" s="252">
        <v>2387</v>
      </c>
      <c r="AG29" s="169">
        <v>39.1</v>
      </c>
      <c r="AH29" s="167">
        <v>-3715</v>
      </c>
      <c r="AI29" s="255">
        <v>989</v>
      </c>
      <c r="AJ29" s="255">
        <v>339</v>
      </c>
      <c r="AK29" s="174">
        <v>34.299999999999997</v>
      </c>
      <c r="AL29" s="173">
        <v>-650</v>
      </c>
      <c r="AM29" s="256">
        <v>4558</v>
      </c>
      <c r="AN29" s="252">
        <v>1008</v>
      </c>
      <c r="AO29" s="169">
        <v>22.1</v>
      </c>
      <c r="AP29" s="167">
        <v>-3550</v>
      </c>
      <c r="AQ29" s="252">
        <v>1044</v>
      </c>
      <c r="AR29" s="252">
        <v>1658</v>
      </c>
      <c r="AS29" s="252">
        <v>996</v>
      </c>
      <c r="AT29" s="169">
        <v>60.1</v>
      </c>
      <c r="AU29" s="167">
        <v>-662</v>
      </c>
      <c r="AV29" s="252">
        <v>1387</v>
      </c>
      <c r="AW29" s="252">
        <v>557</v>
      </c>
      <c r="AX29" s="169">
        <v>40.200000000000003</v>
      </c>
      <c r="AY29" s="167">
        <v>-830</v>
      </c>
      <c r="AZ29" s="252">
        <v>1008</v>
      </c>
      <c r="BA29" s="252">
        <v>0</v>
      </c>
      <c r="BB29" s="168">
        <v>0</v>
      </c>
      <c r="BC29" s="167">
        <v>-1008</v>
      </c>
      <c r="BD29" s="252">
        <v>7878.45</v>
      </c>
      <c r="BE29" s="252">
        <v>0</v>
      </c>
      <c r="BF29" s="168">
        <v>0</v>
      </c>
      <c r="BG29" s="167">
        <v>-7878.45</v>
      </c>
      <c r="BH29" s="257">
        <v>2</v>
      </c>
      <c r="BI29" s="257" t="s">
        <v>331</v>
      </c>
      <c r="BJ29" s="170" t="e">
        <v>#VALUE!</v>
      </c>
    </row>
    <row r="30" spans="1:63" s="162" customFormat="1" ht="49.9" customHeight="1" x14ac:dyDescent="0.2">
      <c r="B30" s="417" t="s">
        <v>439</v>
      </c>
      <c r="C30" s="417"/>
      <c r="D30" s="417"/>
      <c r="E30" s="417"/>
      <c r="F30" s="417"/>
      <c r="G30" s="417"/>
      <c r="H30" s="417"/>
      <c r="I30" s="417"/>
      <c r="J30" s="417"/>
      <c r="K30" s="417"/>
      <c r="L30" s="417"/>
      <c r="M30" s="417"/>
      <c r="N30" s="417"/>
      <c r="O30" s="417"/>
      <c r="P30" s="417"/>
      <c r="Q30" s="417"/>
      <c r="AE30" s="206"/>
      <c r="AF30" s="206"/>
      <c r="AG30" s="206"/>
      <c r="AH30" s="206"/>
      <c r="AM30" s="207"/>
      <c r="AN30" s="207"/>
      <c r="AO30" s="207"/>
      <c r="AP30" s="208"/>
      <c r="AQ30" s="305"/>
      <c r="AR30" s="305"/>
      <c r="AS30" s="305"/>
      <c r="AT30" s="305"/>
      <c r="AU30" s="305"/>
      <c r="AV30" s="305"/>
      <c r="AW30" s="305"/>
      <c r="AX30" s="305"/>
      <c r="AY30" s="305"/>
      <c r="AZ30" s="305"/>
      <c r="BA30" s="305"/>
      <c r="BB30" s="305"/>
      <c r="BC30" s="305"/>
      <c r="BD30" s="305"/>
      <c r="BE30" s="305"/>
      <c r="BF30" s="305"/>
      <c r="BG30" s="305"/>
      <c r="BH30" s="305"/>
      <c r="BI30" s="305"/>
      <c r="BJ30" s="305"/>
      <c r="BK30" s="279"/>
    </row>
    <row r="31" spans="1:63" s="162" customFormat="1" x14ac:dyDescent="0.2">
      <c r="F31" s="206"/>
      <c r="G31" s="206"/>
      <c r="H31" s="206"/>
      <c r="I31" s="206"/>
      <c r="J31" s="206"/>
      <c r="K31" s="206"/>
      <c r="L31" s="206"/>
      <c r="M31" s="206"/>
      <c r="N31" s="206"/>
      <c r="AE31" s="206"/>
      <c r="AF31" s="206"/>
      <c r="AG31" s="206"/>
      <c r="AH31" s="206"/>
      <c r="AM31" s="207"/>
      <c r="AN31" s="207"/>
      <c r="AO31" s="207"/>
      <c r="AP31" s="208"/>
      <c r="AY31" s="209"/>
    </row>
    <row r="32" spans="1:63" s="162" customFormat="1" x14ac:dyDescent="0.2">
      <c r="F32" s="206"/>
      <c r="G32" s="206"/>
      <c r="H32" s="206"/>
      <c r="I32" s="206"/>
      <c r="J32" s="206"/>
      <c r="K32" s="206"/>
      <c r="L32" s="206"/>
      <c r="M32" s="206"/>
      <c r="N32" s="206"/>
      <c r="AE32" s="206"/>
      <c r="AF32" s="206"/>
      <c r="AG32" s="206"/>
      <c r="AH32" s="206"/>
      <c r="AM32" s="207"/>
      <c r="AN32" s="207"/>
      <c r="AO32" s="207"/>
      <c r="AP32" s="208"/>
      <c r="AY32" s="209"/>
    </row>
    <row r="33" spans="6:51" s="162" customFormat="1" x14ac:dyDescent="0.2"/>
    <row r="34" spans="6:51" s="162" customFormat="1" x14ac:dyDescent="0.2">
      <c r="F34" s="206"/>
      <c r="G34" s="206"/>
      <c r="H34" s="206"/>
      <c r="I34" s="206"/>
      <c r="J34" s="206"/>
      <c r="K34" s="206"/>
      <c r="L34" s="206"/>
      <c r="M34" s="206"/>
      <c r="N34" s="206"/>
      <c r="AE34" s="206"/>
      <c r="AF34" s="206"/>
      <c r="AG34" s="206"/>
      <c r="AH34" s="206"/>
      <c r="AY34" s="209"/>
    </row>
    <row r="35" spans="6:51" s="162" customFormat="1" x14ac:dyDescent="0.2">
      <c r="F35" s="206"/>
      <c r="G35" s="206"/>
      <c r="H35" s="206"/>
      <c r="I35" s="206"/>
      <c r="J35" s="206"/>
      <c r="K35" s="206"/>
      <c r="L35" s="206"/>
      <c r="M35" s="206"/>
      <c r="N35" s="206"/>
      <c r="AE35" s="206"/>
      <c r="AF35" s="206"/>
      <c r="AG35" s="206"/>
      <c r="AH35" s="206"/>
    </row>
    <row r="36" spans="6:51" s="162" customFormat="1" x14ac:dyDescent="0.2">
      <c r="F36" s="206"/>
      <c r="G36" s="206"/>
      <c r="H36" s="206"/>
      <c r="I36" s="206"/>
      <c r="J36" s="206"/>
      <c r="K36" s="206"/>
      <c r="L36" s="206"/>
      <c r="M36" s="206"/>
      <c r="N36" s="206"/>
    </row>
    <row r="37" spans="6:51" s="162" customFormat="1" x14ac:dyDescent="0.2">
      <c r="F37" s="206"/>
      <c r="G37" s="206"/>
      <c r="H37" s="206"/>
      <c r="I37" s="206"/>
      <c r="J37" s="206"/>
      <c r="K37" s="206"/>
      <c r="L37" s="206"/>
      <c r="M37" s="206"/>
      <c r="N37" s="206"/>
    </row>
    <row r="38" spans="6:51" s="162" customFormat="1" x14ac:dyDescent="0.2"/>
    <row r="39" spans="6:51" s="162" customFormat="1" x14ac:dyDescent="0.2"/>
    <row r="40" spans="6:51" s="162" customFormat="1" x14ac:dyDescent="0.2"/>
    <row r="41" spans="6:51" s="162" customFormat="1" x14ac:dyDescent="0.2"/>
    <row r="42" spans="6:51" s="162" customFormat="1" x14ac:dyDescent="0.2"/>
    <row r="43" spans="6:51" s="162" customFormat="1" x14ac:dyDescent="0.2"/>
    <row r="44" spans="6:51" s="162" customFormat="1" x14ac:dyDescent="0.2"/>
    <row r="45" spans="6:51" s="162" customFormat="1" x14ac:dyDescent="0.2"/>
    <row r="46" spans="6:51" s="162" customFormat="1" x14ac:dyDescent="0.2"/>
    <row r="47" spans="6:51" s="162" customFormat="1" x14ac:dyDescent="0.2"/>
    <row r="48" spans="6:51" s="162" customFormat="1" x14ac:dyDescent="0.2"/>
    <row r="49" s="162" customFormat="1" x14ac:dyDescent="0.2"/>
    <row r="50" s="162" customFormat="1" x14ac:dyDescent="0.2"/>
    <row r="51" s="162" customFormat="1" x14ac:dyDescent="0.2"/>
    <row r="52" s="162" customFormat="1" x14ac:dyDescent="0.2"/>
    <row r="53" s="162" customFormat="1" x14ac:dyDescent="0.2"/>
    <row r="54" s="162" customFormat="1" x14ac:dyDescent="0.2"/>
    <row r="55" s="162" customFormat="1" x14ac:dyDescent="0.2"/>
    <row r="56" s="162" customFormat="1" x14ac:dyDescent="0.2"/>
    <row r="57" s="162" customFormat="1" x14ac:dyDescent="0.2"/>
    <row r="58" s="162" customFormat="1" x14ac:dyDescent="0.2"/>
    <row r="59" s="162" customFormat="1" x14ac:dyDescent="0.2"/>
    <row r="60" s="162" customFormat="1" x14ac:dyDescent="0.2"/>
    <row r="61" s="162" customFormat="1" x14ac:dyDescent="0.2"/>
    <row r="62" s="162" customFormat="1" x14ac:dyDescent="0.2"/>
    <row r="63" s="162" customFormat="1" x14ac:dyDescent="0.2"/>
    <row r="64" s="162" customFormat="1" x14ac:dyDescent="0.2"/>
    <row r="65" s="162" customFormat="1" x14ac:dyDescent="0.2"/>
    <row r="66" s="162" customFormat="1" x14ac:dyDescent="0.2"/>
    <row r="67" s="162" customFormat="1" x14ac:dyDescent="0.2"/>
    <row r="68" s="162" customFormat="1" x14ac:dyDescent="0.2"/>
    <row r="69" s="162" customFormat="1" x14ac:dyDescent="0.2"/>
    <row r="70" s="162" customFormat="1" x14ac:dyDescent="0.2"/>
    <row r="71" s="162" customFormat="1" x14ac:dyDescent="0.2"/>
    <row r="72" s="162" customFormat="1" x14ac:dyDescent="0.2"/>
    <row r="73" s="162" customFormat="1" x14ac:dyDescent="0.2"/>
    <row r="74" s="162" customFormat="1" x14ac:dyDescent="0.2"/>
    <row r="75" s="162" customFormat="1" x14ac:dyDescent="0.2"/>
    <row r="76" s="162" customFormat="1" x14ac:dyDescent="0.2"/>
    <row r="77" s="162" customFormat="1" x14ac:dyDescent="0.2"/>
    <row r="78" s="162" customFormat="1" x14ac:dyDescent="0.2"/>
    <row r="79" s="162" customFormat="1" x14ac:dyDescent="0.2"/>
    <row r="80" s="162" customFormat="1" x14ac:dyDescent="0.2"/>
    <row r="81" s="162" customFormat="1" x14ac:dyDescent="0.2"/>
    <row r="82" s="162" customFormat="1" x14ac:dyDescent="0.2"/>
    <row r="83" s="162" customFormat="1" x14ac:dyDescent="0.2"/>
    <row r="84" s="162" customFormat="1" x14ac:dyDescent="0.2"/>
    <row r="85" s="162" customFormat="1" x14ac:dyDescent="0.2"/>
    <row r="86" s="162" customFormat="1" x14ac:dyDescent="0.2"/>
    <row r="87" s="162" customFormat="1" x14ac:dyDescent="0.2"/>
    <row r="88" s="162" customFormat="1" x14ac:dyDescent="0.2"/>
    <row r="89" s="162" customFormat="1" x14ac:dyDescent="0.2"/>
    <row r="90" s="162" customFormat="1" x14ac:dyDescent="0.2"/>
    <row r="91" s="162" customFormat="1" x14ac:dyDescent="0.2"/>
    <row r="92" s="162" customFormat="1" x14ac:dyDescent="0.2"/>
    <row r="93" s="162" customFormat="1" x14ac:dyDescent="0.2"/>
    <row r="94" s="162" customFormat="1" x14ac:dyDescent="0.2"/>
    <row r="95" s="162" customFormat="1" x14ac:dyDescent="0.2"/>
    <row r="96" s="162" customFormat="1" x14ac:dyDescent="0.2"/>
    <row r="97" s="162" customFormat="1" x14ac:dyDescent="0.2"/>
    <row r="98" s="162" customFormat="1" x14ac:dyDescent="0.2"/>
    <row r="99" s="162" customFormat="1" x14ac:dyDescent="0.2"/>
    <row r="100" s="162" customFormat="1" x14ac:dyDescent="0.2"/>
    <row r="101" s="162" customFormat="1" x14ac:dyDescent="0.2"/>
    <row r="102" s="162" customFormat="1" x14ac:dyDescent="0.2"/>
    <row r="103" s="162" customFormat="1" x14ac:dyDescent="0.2"/>
    <row r="104" s="162" customFormat="1" x14ac:dyDescent="0.2"/>
    <row r="105" s="162" customFormat="1" x14ac:dyDescent="0.2"/>
    <row r="106" s="162" customFormat="1" x14ac:dyDescent="0.2"/>
    <row r="107" s="162" customFormat="1" x14ac:dyDescent="0.2"/>
    <row r="108" s="162" customFormat="1" x14ac:dyDescent="0.2"/>
    <row r="109" s="162" customFormat="1" x14ac:dyDescent="0.2"/>
    <row r="110" s="162" customFormat="1" x14ac:dyDescent="0.2"/>
    <row r="111" s="162" customFormat="1" x14ac:dyDescent="0.2"/>
    <row r="112" s="162" customFormat="1" x14ac:dyDescent="0.2"/>
    <row r="113" s="162" customFormat="1" x14ac:dyDescent="0.2"/>
    <row r="114" s="162" customFormat="1" x14ac:dyDescent="0.2"/>
    <row r="115" s="162" customFormat="1" x14ac:dyDescent="0.2"/>
    <row r="116" s="162" customFormat="1" x14ac:dyDescent="0.2"/>
    <row r="117" s="162" customFormat="1" x14ac:dyDescent="0.2"/>
    <row r="118" s="162" customFormat="1" x14ac:dyDescent="0.2"/>
    <row r="119" s="162" customFormat="1" x14ac:dyDescent="0.2"/>
    <row r="120" s="162" customFormat="1" x14ac:dyDescent="0.2"/>
    <row r="121" s="162" customFormat="1" x14ac:dyDescent="0.2"/>
    <row r="122" s="162" customFormat="1" x14ac:dyDescent="0.2"/>
    <row r="123" s="162" customFormat="1" x14ac:dyDescent="0.2"/>
    <row r="124" s="162" customFormat="1" x14ac:dyDescent="0.2"/>
    <row r="125" s="162" customFormat="1" x14ac:dyDescent="0.2"/>
    <row r="126" s="162" customFormat="1" x14ac:dyDescent="0.2"/>
    <row r="127" s="162" customFormat="1" x14ac:dyDescent="0.2"/>
    <row r="128" s="162" customFormat="1" x14ac:dyDescent="0.2"/>
    <row r="129" s="162" customFormat="1" x14ac:dyDescent="0.2"/>
    <row r="130" s="162" customFormat="1" x14ac:dyDescent="0.2"/>
    <row r="131" s="162" customFormat="1" x14ac:dyDescent="0.2"/>
    <row r="132" s="162" customFormat="1" x14ac:dyDescent="0.2"/>
    <row r="133" s="162" customFormat="1" x14ac:dyDescent="0.2"/>
    <row r="134" s="162" customFormat="1" x14ac:dyDescent="0.2"/>
    <row r="135" s="162" customFormat="1" x14ac:dyDescent="0.2"/>
    <row r="136" s="162" customFormat="1" x14ac:dyDescent="0.2"/>
    <row r="137" s="162" customFormat="1" x14ac:dyDescent="0.2"/>
    <row r="138" s="162" customFormat="1" x14ac:dyDescent="0.2"/>
    <row r="139" s="162" customFormat="1" x14ac:dyDescent="0.2"/>
    <row r="140" s="162" customFormat="1" x14ac:dyDescent="0.2"/>
  </sheetData>
  <mergeCells count="69">
    <mergeCell ref="K3:N5"/>
    <mergeCell ref="A3:A7"/>
    <mergeCell ref="B3:B5"/>
    <mergeCell ref="C3:F5"/>
    <mergeCell ref="G3:J5"/>
    <mergeCell ref="H6:H7"/>
    <mergeCell ref="I6:J6"/>
    <mergeCell ref="B6:B7"/>
    <mergeCell ref="C6:C7"/>
    <mergeCell ref="D6:D7"/>
    <mergeCell ref="E6:F6"/>
    <mergeCell ref="G6:G7"/>
    <mergeCell ref="BD1:BJ1"/>
    <mergeCell ref="BH3:BJ5"/>
    <mergeCell ref="AZ3:BC5"/>
    <mergeCell ref="AI3:AL5"/>
    <mergeCell ref="AR3:AU5"/>
    <mergeCell ref="BD3:BG5"/>
    <mergeCell ref="AM3:AP5"/>
    <mergeCell ref="AQ3:AQ5"/>
    <mergeCell ref="AV3:AY5"/>
    <mergeCell ref="S3:V5"/>
    <mergeCell ref="X6:X7"/>
    <mergeCell ref="W3:Z5"/>
    <mergeCell ref="Q6:R6"/>
    <mergeCell ref="AV6:AV7"/>
    <mergeCell ref="O3:R5"/>
    <mergeCell ref="AE3:AH5"/>
    <mergeCell ref="AR6:AR7"/>
    <mergeCell ref="AM6:AM7"/>
    <mergeCell ref="W6:W7"/>
    <mergeCell ref="AX6:AY6"/>
    <mergeCell ref="AQ6:AQ7"/>
    <mergeCell ref="O6:O7"/>
    <mergeCell ref="P6:P7"/>
    <mergeCell ref="AT6:AU6"/>
    <mergeCell ref="AS6:AS7"/>
    <mergeCell ref="AO6:AP6"/>
    <mergeCell ref="AG6:AH6"/>
    <mergeCell ref="AN6:AN7"/>
    <mergeCell ref="AK6:AL6"/>
    <mergeCell ref="S6:S7"/>
    <mergeCell ref="T6:T7"/>
    <mergeCell ref="AW6:AW7"/>
    <mergeCell ref="BJ6:BJ7"/>
    <mergeCell ref="AZ6:AZ7"/>
    <mergeCell ref="BA6:BA7"/>
    <mergeCell ref="BB6:BC6"/>
    <mergeCell ref="BD6:BD7"/>
    <mergeCell ref="BF6:BG6"/>
    <mergeCell ref="BH6:BH7"/>
    <mergeCell ref="BI6:BI7"/>
    <mergeCell ref="BE6:BE7"/>
    <mergeCell ref="B30:Q30"/>
    <mergeCell ref="B1:N1"/>
    <mergeCell ref="B2:N2"/>
    <mergeCell ref="AI6:AI7"/>
    <mergeCell ref="AJ6:AJ7"/>
    <mergeCell ref="Y6:Z6"/>
    <mergeCell ref="AA6:AA7"/>
    <mergeCell ref="AB6:AB7"/>
    <mergeCell ref="AC6:AD6"/>
    <mergeCell ref="AF6:AF7"/>
    <mergeCell ref="U6:V6"/>
    <mergeCell ref="AE6:AE7"/>
    <mergeCell ref="K6:K7"/>
    <mergeCell ref="L6:L7"/>
    <mergeCell ref="M6:N6"/>
    <mergeCell ref="AA3:AD5"/>
  </mergeCells>
  <phoneticPr fontId="0" type="noConversion"/>
  <printOptions horizontalCentered="1" verticalCentered="1"/>
  <pageMargins left="0" right="0" top="0.15748031496062992" bottom="0" header="0.15748031496062992" footer="0"/>
  <pageSetup paperSize="9" scale="73" fitToHeight="2" orientation="landscape" r:id="rId1"/>
  <headerFooter alignWithMargins="0"/>
  <colBreaks count="2" manualBreakCount="2">
    <brk id="30" max="34" man="1"/>
    <brk id="42" max="34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E66"/>
  <sheetViews>
    <sheetView zoomScaleSheetLayoutView="90" workbookViewId="0">
      <selection activeCell="G18" sqref="G18"/>
    </sheetView>
  </sheetViews>
  <sheetFormatPr defaultColWidth="9.140625" defaultRowHeight="15.75" x14ac:dyDescent="0.25"/>
  <cols>
    <col min="1" max="1" width="3.140625" style="78" customWidth="1"/>
    <col min="2" max="2" width="64" style="83" customWidth="1"/>
    <col min="3" max="3" width="21.42578125" style="83" customWidth="1"/>
    <col min="4" max="16384" width="9.140625" style="79"/>
  </cols>
  <sheetData>
    <row r="1" spans="1:5" ht="20.25" x14ac:dyDescent="0.25">
      <c r="A1" s="359" t="s">
        <v>134</v>
      </c>
      <c r="B1" s="359"/>
      <c r="C1" s="359"/>
    </row>
    <row r="2" spans="1:5" ht="20.25" x14ac:dyDescent="0.25">
      <c r="A2" s="359" t="s">
        <v>135</v>
      </c>
      <c r="B2" s="359"/>
      <c r="C2" s="359"/>
    </row>
    <row r="3" spans="1:5" ht="20.25" x14ac:dyDescent="0.25">
      <c r="A3" s="359" t="s">
        <v>557</v>
      </c>
      <c r="B3" s="359"/>
      <c r="C3" s="359"/>
    </row>
    <row r="4" spans="1:5" ht="20.25" customHeight="1" x14ac:dyDescent="0.25">
      <c r="B4" s="359" t="s">
        <v>89</v>
      </c>
      <c r="C4" s="359"/>
    </row>
    <row r="6" spans="1:5" s="80" customFormat="1" ht="52.9" customHeight="1" x14ac:dyDescent="0.25">
      <c r="A6" s="183"/>
      <c r="B6" s="112" t="s">
        <v>90</v>
      </c>
      <c r="C6" s="181" t="s">
        <v>133</v>
      </c>
    </row>
    <row r="7" spans="1:5" ht="31.5" x14ac:dyDescent="0.25">
      <c r="A7" s="81">
        <v>1</v>
      </c>
      <c r="B7" s="124" t="s">
        <v>220</v>
      </c>
      <c r="C7" s="115">
        <v>753</v>
      </c>
      <c r="E7" s="95"/>
    </row>
    <row r="8" spans="1:5" x14ac:dyDescent="0.25">
      <c r="A8" s="81">
        <v>2</v>
      </c>
      <c r="B8" s="124" t="s">
        <v>224</v>
      </c>
      <c r="C8" s="115">
        <v>106</v>
      </c>
      <c r="E8" s="95"/>
    </row>
    <row r="9" spans="1:5" x14ac:dyDescent="0.25">
      <c r="A9" s="81">
        <v>3</v>
      </c>
      <c r="B9" s="124" t="s">
        <v>223</v>
      </c>
      <c r="C9" s="115">
        <v>67</v>
      </c>
      <c r="E9" s="95"/>
    </row>
    <row r="10" spans="1:5" s="82" customFormat="1" x14ac:dyDescent="0.25">
      <c r="A10" s="81">
        <v>4</v>
      </c>
      <c r="B10" s="124" t="s">
        <v>221</v>
      </c>
      <c r="C10" s="115">
        <v>62</v>
      </c>
      <c r="E10" s="95"/>
    </row>
    <row r="11" spans="1:5" s="82" customFormat="1" ht="31.5" x14ac:dyDescent="0.25">
      <c r="A11" s="81">
        <v>5</v>
      </c>
      <c r="B11" s="124" t="s">
        <v>255</v>
      </c>
      <c r="C11" s="115">
        <v>61</v>
      </c>
      <c r="E11" s="95"/>
    </row>
    <row r="12" spans="1:5" s="82" customFormat="1" ht="31.5" x14ac:dyDescent="0.25">
      <c r="A12" s="81">
        <v>6</v>
      </c>
      <c r="B12" s="124" t="s">
        <v>222</v>
      </c>
      <c r="C12" s="115">
        <v>49</v>
      </c>
      <c r="E12" s="95"/>
    </row>
    <row r="13" spans="1:5" s="82" customFormat="1" x14ac:dyDescent="0.25">
      <c r="A13" s="81">
        <v>7</v>
      </c>
      <c r="B13" s="124" t="s">
        <v>247</v>
      </c>
      <c r="C13" s="115">
        <v>42</v>
      </c>
      <c r="E13" s="95"/>
    </row>
    <row r="14" spans="1:5" s="82" customFormat="1" x14ac:dyDescent="0.25">
      <c r="A14" s="81">
        <v>8</v>
      </c>
      <c r="B14" s="124" t="s">
        <v>235</v>
      </c>
      <c r="C14" s="115">
        <v>29</v>
      </c>
      <c r="E14" s="95"/>
    </row>
    <row r="15" spans="1:5" s="82" customFormat="1" x14ac:dyDescent="0.25">
      <c r="A15" s="81">
        <v>9</v>
      </c>
      <c r="B15" s="124" t="s">
        <v>253</v>
      </c>
      <c r="C15" s="115">
        <v>21</v>
      </c>
      <c r="E15" s="95"/>
    </row>
    <row r="16" spans="1:5" s="82" customFormat="1" x14ac:dyDescent="0.25">
      <c r="A16" s="81">
        <v>10</v>
      </c>
      <c r="B16" s="124" t="s">
        <v>265</v>
      </c>
      <c r="C16" s="115">
        <v>20</v>
      </c>
      <c r="E16" s="95"/>
    </row>
    <row r="17" spans="1:5" s="82" customFormat="1" x14ac:dyDescent="0.25">
      <c r="A17" s="81">
        <v>11</v>
      </c>
      <c r="B17" s="124" t="s">
        <v>332</v>
      </c>
      <c r="C17" s="115">
        <v>19</v>
      </c>
      <c r="E17" s="95"/>
    </row>
    <row r="18" spans="1:5" s="82" customFormat="1" x14ac:dyDescent="0.25">
      <c r="A18" s="81">
        <v>12</v>
      </c>
      <c r="B18" s="124" t="s">
        <v>240</v>
      </c>
      <c r="C18" s="115">
        <v>17</v>
      </c>
      <c r="E18" s="95"/>
    </row>
    <row r="19" spans="1:5" s="82" customFormat="1" x14ac:dyDescent="0.25">
      <c r="A19" s="81">
        <v>13</v>
      </c>
      <c r="B19" s="124" t="s">
        <v>232</v>
      </c>
      <c r="C19" s="115">
        <v>15</v>
      </c>
      <c r="E19" s="95"/>
    </row>
    <row r="20" spans="1:5" s="82" customFormat="1" x14ac:dyDescent="0.25">
      <c r="A20" s="81">
        <v>14</v>
      </c>
      <c r="B20" s="124" t="s">
        <v>226</v>
      </c>
      <c r="C20" s="115">
        <v>14</v>
      </c>
      <c r="E20" s="95"/>
    </row>
    <row r="21" spans="1:5" s="82" customFormat="1" x14ac:dyDescent="0.25">
      <c r="A21" s="81">
        <v>15</v>
      </c>
      <c r="B21" s="124" t="s">
        <v>234</v>
      </c>
      <c r="C21" s="115">
        <v>13</v>
      </c>
      <c r="E21" s="95"/>
    </row>
    <row r="22" spans="1:5" s="82" customFormat="1" x14ac:dyDescent="0.25">
      <c r="A22" s="81">
        <v>16</v>
      </c>
      <c r="B22" s="124" t="s">
        <v>233</v>
      </c>
      <c r="C22" s="115">
        <v>13</v>
      </c>
      <c r="E22" s="95"/>
    </row>
    <row r="23" spans="1:5" s="82" customFormat="1" x14ac:dyDescent="0.25">
      <c r="A23" s="81">
        <v>17</v>
      </c>
      <c r="B23" s="124" t="s">
        <v>228</v>
      </c>
      <c r="C23" s="115">
        <v>12</v>
      </c>
      <c r="E23" s="95"/>
    </row>
    <row r="24" spans="1:5" s="82" customFormat="1" x14ac:dyDescent="0.25">
      <c r="A24" s="81">
        <v>18</v>
      </c>
      <c r="B24" s="124" t="s">
        <v>245</v>
      </c>
      <c r="C24" s="115">
        <v>11</v>
      </c>
      <c r="E24" s="95"/>
    </row>
    <row r="25" spans="1:5" s="82" customFormat="1" x14ac:dyDescent="0.25">
      <c r="A25" s="81">
        <v>19</v>
      </c>
      <c r="B25" s="124" t="s">
        <v>336</v>
      </c>
      <c r="C25" s="115">
        <v>10</v>
      </c>
      <c r="E25" s="95"/>
    </row>
    <row r="26" spans="1:5" s="82" customFormat="1" x14ac:dyDescent="0.25">
      <c r="A26" s="81">
        <v>20</v>
      </c>
      <c r="B26" s="124" t="s">
        <v>262</v>
      </c>
      <c r="C26" s="115">
        <v>10</v>
      </c>
      <c r="E26" s="95"/>
    </row>
    <row r="27" spans="1:5" s="82" customFormat="1" x14ac:dyDescent="0.25">
      <c r="A27" s="81">
        <v>21</v>
      </c>
      <c r="B27" s="124" t="s">
        <v>238</v>
      </c>
      <c r="C27" s="115">
        <v>9</v>
      </c>
      <c r="E27" s="95"/>
    </row>
    <row r="28" spans="1:5" s="82" customFormat="1" ht="31.5" x14ac:dyDescent="0.25">
      <c r="A28" s="81">
        <v>22</v>
      </c>
      <c r="B28" s="124" t="s">
        <v>248</v>
      </c>
      <c r="C28" s="115">
        <v>9</v>
      </c>
      <c r="E28" s="95"/>
    </row>
    <row r="29" spans="1:5" s="82" customFormat="1" x14ac:dyDescent="0.25">
      <c r="A29" s="81">
        <v>23</v>
      </c>
      <c r="B29" s="124" t="s">
        <v>261</v>
      </c>
      <c r="C29" s="115">
        <v>9</v>
      </c>
      <c r="E29" s="95"/>
    </row>
    <row r="30" spans="1:5" s="82" customFormat="1" x14ac:dyDescent="0.25">
      <c r="A30" s="81">
        <v>24</v>
      </c>
      <c r="B30" s="124" t="s">
        <v>227</v>
      </c>
      <c r="C30" s="115">
        <v>9</v>
      </c>
      <c r="E30" s="95"/>
    </row>
    <row r="31" spans="1:5" s="82" customFormat="1" ht="31.5" x14ac:dyDescent="0.25">
      <c r="A31" s="81">
        <v>25</v>
      </c>
      <c r="B31" s="124" t="s">
        <v>237</v>
      </c>
      <c r="C31" s="115">
        <v>9</v>
      </c>
      <c r="E31" s="95"/>
    </row>
    <row r="32" spans="1:5" s="82" customFormat="1" x14ac:dyDescent="0.25">
      <c r="A32" s="81">
        <v>26</v>
      </c>
      <c r="B32" s="124" t="s">
        <v>252</v>
      </c>
      <c r="C32" s="115">
        <v>8</v>
      </c>
      <c r="E32" s="95"/>
    </row>
    <row r="33" spans="1:5" s="82" customFormat="1" x14ac:dyDescent="0.25">
      <c r="A33" s="81">
        <v>27</v>
      </c>
      <c r="B33" s="124" t="s">
        <v>229</v>
      </c>
      <c r="C33" s="115">
        <v>8</v>
      </c>
      <c r="E33" s="95"/>
    </row>
    <row r="34" spans="1:5" s="82" customFormat="1" x14ac:dyDescent="0.25">
      <c r="A34" s="81">
        <v>28</v>
      </c>
      <c r="B34" s="124" t="s">
        <v>230</v>
      </c>
      <c r="C34" s="115">
        <v>8</v>
      </c>
      <c r="E34" s="95"/>
    </row>
    <row r="35" spans="1:5" s="82" customFormat="1" x14ac:dyDescent="0.25">
      <c r="A35" s="81">
        <v>29</v>
      </c>
      <c r="B35" s="124" t="s">
        <v>236</v>
      </c>
      <c r="C35" s="115">
        <v>8</v>
      </c>
      <c r="E35" s="95"/>
    </row>
    <row r="36" spans="1:5" s="82" customFormat="1" x14ac:dyDescent="0.25">
      <c r="A36" s="81">
        <v>30</v>
      </c>
      <c r="B36" s="124" t="s">
        <v>231</v>
      </c>
      <c r="C36" s="115">
        <v>8</v>
      </c>
      <c r="E36" s="95"/>
    </row>
    <row r="37" spans="1:5" s="82" customFormat="1" ht="31.5" x14ac:dyDescent="0.25">
      <c r="A37" s="81">
        <v>31</v>
      </c>
      <c r="B37" s="124" t="s">
        <v>257</v>
      </c>
      <c r="C37" s="115">
        <v>8</v>
      </c>
      <c r="E37" s="95"/>
    </row>
    <row r="38" spans="1:5" s="82" customFormat="1" ht="31.5" x14ac:dyDescent="0.25">
      <c r="A38" s="81">
        <v>32</v>
      </c>
      <c r="B38" s="124" t="s">
        <v>335</v>
      </c>
      <c r="C38" s="115">
        <v>8</v>
      </c>
      <c r="E38" s="95"/>
    </row>
    <row r="39" spans="1:5" s="82" customFormat="1" x14ac:dyDescent="0.25">
      <c r="A39" s="81">
        <v>33</v>
      </c>
      <c r="B39" s="124" t="s">
        <v>259</v>
      </c>
      <c r="C39" s="115">
        <v>8</v>
      </c>
      <c r="E39" s="95"/>
    </row>
    <row r="40" spans="1:5" s="82" customFormat="1" ht="31.5" x14ac:dyDescent="0.25">
      <c r="A40" s="81">
        <v>34</v>
      </c>
      <c r="B40" s="124" t="s">
        <v>239</v>
      </c>
      <c r="C40" s="115">
        <v>8</v>
      </c>
      <c r="E40" s="95"/>
    </row>
    <row r="41" spans="1:5" s="82" customFormat="1" ht="31.5" x14ac:dyDescent="0.25">
      <c r="A41" s="81">
        <v>35</v>
      </c>
      <c r="B41" s="124" t="s">
        <v>334</v>
      </c>
      <c r="C41" s="115">
        <v>7</v>
      </c>
      <c r="E41" s="95"/>
    </row>
    <row r="42" spans="1:5" s="82" customFormat="1" x14ac:dyDescent="0.25">
      <c r="A42" s="81">
        <v>36</v>
      </c>
      <c r="B42" s="124" t="s">
        <v>426</v>
      </c>
      <c r="C42" s="115">
        <v>7</v>
      </c>
      <c r="E42" s="95"/>
    </row>
    <row r="43" spans="1:5" x14ac:dyDescent="0.25">
      <c r="A43" s="81">
        <v>37</v>
      </c>
      <c r="B43" s="228" t="s">
        <v>246</v>
      </c>
      <c r="C43" s="115">
        <v>7</v>
      </c>
      <c r="E43" s="95"/>
    </row>
    <row r="44" spans="1:5" ht="31.5" x14ac:dyDescent="0.25">
      <c r="A44" s="81">
        <v>38</v>
      </c>
      <c r="B44" s="230" t="s">
        <v>444</v>
      </c>
      <c r="C44" s="115">
        <v>7</v>
      </c>
      <c r="E44" s="95"/>
    </row>
    <row r="45" spans="1:5" x14ac:dyDescent="0.25">
      <c r="A45" s="81">
        <v>39</v>
      </c>
      <c r="B45" s="124" t="s">
        <v>268</v>
      </c>
      <c r="C45" s="115">
        <v>6</v>
      </c>
      <c r="E45" s="95"/>
    </row>
    <row r="46" spans="1:5" ht="31.5" x14ac:dyDescent="0.25">
      <c r="A46" s="81">
        <v>40</v>
      </c>
      <c r="B46" s="124" t="s">
        <v>263</v>
      </c>
      <c r="C46" s="115">
        <v>6</v>
      </c>
      <c r="E46" s="95"/>
    </row>
    <row r="47" spans="1:5" x14ac:dyDescent="0.25">
      <c r="A47" s="81">
        <v>41</v>
      </c>
      <c r="B47" s="124" t="s">
        <v>341</v>
      </c>
      <c r="C47" s="115">
        <v>6</v>
      </c>
      <c r="E47" s="95"/>
    </row>
    <row r="48" spans="1:5" x14ac:dyDescent="0.25">
      <c r="A48" s="81">
        <v>42</v>
      </c>
      <c r="B48" s="124" t="s">
        <v>535</v>
      </c>
      <c r="C48" s="115">
        <v>5</v>
      </c>
      <c r="E48" s="95"/>
    </row>
    <row r="49" spans="1:5" x14ac:dyDescent="0.25">
      <c r="A49" s="81">
        <v>43</v>
      </c>
      <c r="B49" s="231" t="s">
        <v>337</v>
      </c>
      <c r="C49" s="115">
        <v>5</v>
      </c>
      <c r="E49" s="95"/>
    </row>
    <row r="50" spans="1:5" x14ac:dyDescent="0.25">
      <c r="A50" s="81">
        <v>44</v>
      </c>
      <c r="B50" s="231" t="s">
        <v>443</v>
      </c>
      <c r="C50" s="115">
        <v>5</v>
      </c>
      <c r="E50" s="95"/>
    </row>
    <row r="51" spans="1:5" ht="31.5" x14ac:dyDescent="0.25">
      <c r="A51" s="81">
        <v>45</v>
      </c>
      <c r="B51" s="231" t="s">
        <v>266</v>
      </c>
      <c r="C51" s="115">
        <v>5</v>
      </c>
      <c r="E51" s="95"/>
    </row>
    <row r="52" spans="1:5" x14ac:dyDescent="0.25">
      <c r="A52" s="81">
        <v>46</v>
      </c>
      <c r="B52" s="231" t="s">
        <v>412</v>
      </c>
      <c r="C52" s="115">
        <v>5</v>
      </c>
      <c r="E52" s="95"/>
    </row>
    <row r="53" spans="1:5" x14ac:dyDescent="0.25">
      <c r="A53" s="81">
        <v>47</v>
      </c>
      <c r="B53" s="231" t="s">
        <v>244</v>
      </c>
      <c r="C53" s="115">
        <v>5</v>
      </c>
      <c r="E53" s="95"/>
    </row>
    <row r="54" spans="1:5" x14ac:dyDescent="0.25">
      <c r="A54" s="81">
        <v>48</v>
      </c>
      <c r="B54" s="231" t="s">
        <v>267</v>
      </c>
      <c r="C54" s="115">
        <v>5</v>
      </c>
      <c r="E54" s="95"/>
    </row>
    <row r="55" spans="1:5" ht="31.5" x14ac:dyDescent="0.25">
      <c r="A55" s="81">
        <v>49</v>
      </c>
      <c r="B55" s="231" t="s">
        <v>536</v>
      </c>
      <c r="C55" s="115">
        <v>5</v>
      </c>
      <c r="E55" s="95"/>
    </row>
    <row r="56" spans="1:5" ht="31.5" x14ac:dyDescent="0.25">
      <c r="A56" s="81">
        <v>50</v>
      </c>
      <c r="B56" s="230" t="s">
        <v>538</v>
      </c>
      <c r="C56" s="115">
        <v>4</v>
      </c>
      <c r="E56" s="95"/>
    </row>
    <row r="57" spans="1:5" x14ac:dyDescent="0.25">
      <c r="C57" s="184"/>
      <c r="E57" s="95"/>
    </row>
    <row r="58" spans="1:5" x14ac:dyDescent="0.25">
      <c r="C58" s="184"/>
      <c r="E58" s="95"/>
    </row>
    <row r="59" spans="1:5" x14ac:dyDescent="0.25">
      <c r="C59" s="184"/>
      <c r="E59" s="95"/>
    </row>
    <row r="60" spans="1:5" x14ac:dyDescent="0.25">
      <c r="C60" s="184"/>
      <c r="E60" s="95"/>
    </row>
    <row r="61" spans="1:5" x14ac:dyDescent="0.25">
      <c r="C61" s="184"/>
      <c r="E61" s="95"/>
    </row>
    <row r="62" spans="1:5" x14ac:dyDescent="0.25">
      <c r="C62" s="184"/>
    </row>
    <row r="63" spans="1:5" x14ac:dyDescent="0.25">
      <c r="C63" s="184"/>
    </row>
    <row r="64" spans="1:5" x14ac:dyDescent="0.25">
      <c r="C64" s="184"/>
    </row>
    <row r="65" spans="3:3" x14ac:dyDescent="0.25">
      <c r="C65" s="184"/>
    </row>
    <row r="66" spans="3:3" x14ac:dyDescent="0.25">
      <c r="C66" s="184"/>
    </row>
  </sheetData>
  <mergeCells count="4">
    <mergeCell ref="A1:C1"/>
    <mergeCell ref="B4:C4"/>
    <mergeCell ref="A2:C2"/>
    <mergeCell ref="A3:C3"/>
  </mergeCells>
  <phoneticPr fontId="64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19"/>
  <sheetViews>
    <sheetView topLeftCell="B1" zoomScale="80" zoomScaleNormal="80" workbookViewId="0">
      <selection activeCell="N9" sqref="N9"/>
    </sheetView>
  </sheetViews>
  <sheetFormatPr defaultColWidth="9.140625" defaultRowHeight="18.75" x14ac:dyDescent="0.3"/>
  <cols>
    <col min="1" max="1" width="1.28515625" style="32" hidden="1" customWidth="1"/>
    <col min="2" max="2" width="83.7109375" style="32" customWidth="1"/>
    <col min="3" max="4" width="12.42578125" style="32" customWidth="1"/>
    <col min="5" max="5" width="10.42578125" style="32" customWidth="1"/>
    <col min="6" max="6" width="11" style="32" customWidth="1"/>
    <col min="7" max="16384" width="9.140625" style="32"/>
  </cols>
  <sheetData>
    <row r="1" spans="1:14" s="19" customFormat="1" ht="24.75" customHeight="1" x14ac:dyDescent="0.25">
      <c r="A1" s="346" t="s">
        <v>11</v>
      </c>
      <c r="B1" s="346"/>
      <c r="C1" s="346"/>
      <c r="D1" s="346"/>
      <c r="E1" s="346"/>
      <c r="F1" s="346"/>
    </row>
    <row r="2" spans="1:14" s="19" customFormat="1" ht="26.25" customHeight="1" x14ac:dyDescent="0.25">
      <c r="A2" s="20"/>
      <c r="B2" s="345" t="s">
        <v>33</v>
      </c>
      <c r="C2" s="345"/>
      <c r="D2" s="345"/>
      <c r="E2" s="345"/>
      <c r="F2" s="345"/>
    </row>
    <row r="3" spans="1:14" s="1" customFormat="1" ht="15.6" customHeight="1" x14ac:dyDescent="0.25">
      <c r="A3" s="2"/>
      <c r="B3" s="347" t="s">
        <v>7</v>
      </c>
      <c r="C3" s="352"/>
      <c r="D3" s="352"/>
      <c r="E3" s="352"/>
      <c r="F3" s="352"/>
    </row>
    <row r="4" spans="1:14" s="1" customFormat="1" ht="15.6" customHeight="1" x14ac:dyDescent="0.25">
      <c r="A4" s="2"/>
      <c r="B4" s="347" t="s">
        <v>8</v>
      </c>
      <c r="C4" s="352"/>
      <c r="D4" s="352"/>
      <c r="E4" s="352"/>
      <c r="F4" s="352"/>
    </row>
    <row r="5" spans="1:14" s="23" customFormat="1" x14ac:dyDescent="0.25">
      <c r="A5" s="21"/>
      <c r="B5" s="21"/>
      <c r="C5" s="21"/>
      <c r="D5" s="21"/>
      <c r="E5" s="21"/>
      <c r="F5" s="22" t="s">
        <v>9</v>
      </c>
    </row>
    <row r="6" spans="1:14" s="5" customFormat="1" ht="24.75" customHeight="1" x14ac:dyDescent="0.25">
      <c r="A6" s="4"/>
      <c r="B6" s="348"/>
      <c r="C6" s="349" t="s">
        <v>544</v>
      </c>
      <c r="D6" s="349" t="s">
        <v>545</v>
      </c>
      <c r="E6" s="351" t="s">
        <v>10</v>
      </c>
      <c r="F6" s="351"/>
    </row>
    <row r="7" spans="1:14" s="5" customFormat="1" ht="39" customHeight="1" x14ac:dyDescent="0.25">
      <c r="A7" s="4"/>
      <c r="B7" s="348"/>
      <c r="C7" s="350"/>
      <c r="D7" s="350"/>
      <c r="E7" s="110" t="s">
        <v>0</v>
      </c>
      <c r="F7" s="110" t="s">
        <v>2</v>
      </c>
    </row>
    <row r="8" spans="1:14" s="24" customFormat="1" ht="22.15" customHeight="1" x14ac:dyDescent="0.25">
      <c r="B8" s="25" t="s">
        <v>307</v>
      </c>
      <c r="C8" s="26">
        <f>SUM(C9:C28)</f>
        <v>6757</v>
      </c>
      <c r="D8" s="26">
        <f>SUM(D9:D28)</f>
        <v>1321</v>
      </c>
      <c r="E8" s="27">
        <f t="shared" ref="E8" si="0">IF(C8=0,"",ROUND(D8/C8*100,1))</f>
        <v>19.600000000000001</v>
      </c>
      <c r="F8" s="26">
        <f>D8-C8</f>
        <v>-5436</v>
      </c>
      <c r="H8" s="10"/>
      <c r="I8" s="10"/>
      <c r="J8" s="28"/>
      <c r="L8" s="29"/>
      <c r="N8" s="29"/>
    </row>
    <row r="9" spans="1:14" s="24" customFormat="1" ht="22.15" customHeight="1" x14ac:dyDescent="0.25">
      <c r="B9" s="33" t="s">
        <v>34</v>
      </c>
      <c r="C9" s="26"/>
      <c r="D9" s="26"/>
      <c r="E9" s="27"/>
      <c r="F9" s="26"/>
      <c r="H9" s="10"/>
      <c r="I9" s="10"/>
      <c r="J9" s="28"/>
      <c r="L9" s="29"/>
      <c r="N9" s="29"/>
    </row>
    <row r="10" spans="1:14" s="12" customFormat="1" ht="37.5" x14ac:dyDescent="0.25">
      <c r="B10" s="31" t="s">
        <v>35</v>
      </c>
      <c r="C10" s="14">
        <v>1104</v>
      </c>
      <c r="D10" s="343">
        <v>191</v>
      </c>
      <c r="E10" s="15">
        <f t="shared" ref="E10:E18" si="1">IF(C10=0,"",ROUND(D10/C10*100,1))</f>
        <v>17.3</v>
      </c>
      <c r="F10" s="14">
        <f t="shared" ref="F10:F18" si="2">D10-C10</f>
        <v>-913</v>
      </c>
      <c r="H10" s="10"/>
      <c r="I10" s="34"/>
      <c r="J10" s="28"/>
      <c r="K10" s="17"/>
      <c r="L10" s="29"/>
      <c r="N10" s="29"/>
    </row>
    <row r="11" spans="1:14" s="12" customFormat="1" ht="30.6" customHeight="1" x14ac:dyDescent="0.25">
      <c r="B11" s="31" t="s">
        <v>36</v>
      </c>
      <c r="C11" s="14">
        <v>1747</v>
      </c>
      <c r="D11" s="342">
        <v>637</v>
      </c>
      <c r="E11" s="15">
        <f t="shared" si="1"/>
        <v>36.5</v>
      </c>
      <c r="F11" s="14">
        <f t="shared" si="2"/>
        <v>-1110</v>
      </c>
      <c r="H11" s="10"/>
      <c r="I11" s="34"/>
      <c r="J11" s="28"/>
      <c r="K11" s="17"/>
      <c r="L11" s="29"/>
      <c r="N11" s="29"/>
    </row>
    <row r="12" spans="1:14" s="12" customFormat="1" ht="30.6" customHeight="1" x14ac:dyDescent="0.25">
      <c r="B12" s="31" t="s">
        <v>37</v>
      </c>
      <c r="C12" s="14">
        <v>1529</v>
      </c>
      <c r="D12" s="342">
        <v>266</v>
      </c>
      <c r="E12" s="15">
        <f t="shared" si="1"/>
        <v>17.399999999999999</v>
      </c>
      <c r="F12" s="14">
        <f t="shared" si="2"/>
        <v>-1263</v>
      </c>
      <c r="H12" s="10"/>
      <c r="I12" s="34"/>
      <c r="J12" s="28"/>
      <c r="K12" s="17"/>
      <c r="L12" s="29"/>
      <c r="N12" s="29"/>
    </row>
    <row r="13" spans="1:14" s="12" customFormat="1" ht="30.6" customHeight="1" x14ac:dyDescent="0.25">
      <c r="B13" s="31" t="s">
        <v>38</v>
      </c>
      <c r="C13" s="14">
        <v>160</v>
      </c>
      <c r="D13" s="342">
        <v>14</v>
      </c>
      <c r="E13" s="15">
        <f t="shared" si="1"/>
        <v>8.8000000000000007</v>
      </c>
      <c r="F13" s="14">
        <f t="shared" si="2"/>
        <v>-146</v>
      </c>
      <c r="H13" s="10"/>
      <c r="I13" s="34"/>
      <c r="J13" s="28"/>
      <c r="K13" s="17"/>
      <c r="L13" s="29"/>
      <c r="N13" s="29"/>
    </row>
    <row r="14" spans="1:14" s="12" customFormat="1" ht="30.6" customHeight="1" x14ac:dyDescent="0.25">
      <c r="B14" s="31" t="s">
        <v>39</v>
      </c>
      <c r="C14" s="14">
        <v>695</v>
      </c>
      <c r="D14" s="342">
        <v>44</v>
      </c>
      <c r="E14" s="15">
        <f t="shared" si="1"/>
        <v>6.3</v>
      </c>
      <c r="F14" s="14">
        <f t="shared" si="2"/>
        <v>-651</v>
      </c>
      <c r="H14" s="10"/>
      <c r="I14" s="34"/>
      <c r="J14" s="28"/>
      <c r="K14" s="17"/>
      <c r="L14" s="29"/>
      <c r="N14" s="29"/>
    </row>
    <row r="15" spans="1:14" s="12" customFormat="1" ht="37.5" x14ac:dyDescent="0.25">
      <c r="B15" s="31" t="s">
        <v>40</v>
      </c>
      <c r="C15" s="14">
        <v>15</v>
      </c>
      <c r="D15" s="342">
        <v>0</v>
      </c>
      <c r="E15" s="15">
        <f t="shared" si="1"/>
        <v>0</v>
      </c>
      <c r="F15" s="14">
        <f t="shared" si="2"/>
        <v>-15</v>
      </c>
      <c r="H15" s="10"/>
      <c r="I15" s="34"/>
      <c r="J15" s="28"/>
      <c r="K15" s="17"/>
      <c r="L15" s="29"/>
      <c r="N15" s="29"/>
    </row>
    <row r="16" spans="1:14" s="12" customFormat="1" ht="30.6" customHeight="1" x14ac:dyDescent="0.25">
      <c r="B16" s="31" t="s">
        <v>41</v>
      </c>
      <c r="C16" s="14">
        <v>159</v>
      </c>
      <c r="D16" s="342">
        <v>21</v>
      </c>
      <c r="E16" s="15">
        <f t="shared" si="1"/>
        <v>13.2</v>
      </c>
      <c r="F16" s="14">
        <f t="shared" si="2"/>
        <v>-138</v>
      </c>
      <c r="H16" s="10"/>
      <c r="I16" s="34"/>
      <c r="J16" s="28"/>
      <c r="K16" s="17"/>
      <c r="L16" s="29"/>
      <c r="N16" s="29"/>
    </row>
    <row r="17" spans="2:14" s="12" customFormat="1" ht="56.25" x14ac:dyDescent="0.25">
      <c r="B17" s="31" t="s">
        <v>42</v>
      </c>
      <c r="C17" s="14">
        <v>521</v>
      </c>
      <c r="D17" s="342">
        <v>91</v>
      </c>
      <c r="E17" s="15">
        <f t="shared" si="1"/>
        <v>17.5</v>
      </c>
      <c r="F17" s="14">
        <f t="shared" si="2"/>
        <v>-430</v>
      </c>
      <c r="H17" s="10"/>
      <c r="I17" s="34"/>
      <c r="J17" s="28"/>
      <c r="K17" s="17"/>
      <c r="L17" s="29"/>
      <c r="N17" s="29"/>
    </row>
    <row r="18" spans="2:14" s="12" customFormat="1" ht="30.6" customHeight="1" x14ac:dyDescent="0.25">
      <c r="B18" s="31" t="s">
        <v>43</v>
      </c>
      <c r="C18" s="14">
        <v>827</v>
      </c>
      <c r="D18" s="342">
        <v>57</v>
      </c>
      <c r="E18" s="15">
        <f t="shared" si="1"/>
        <v>6.9</v>
      </c>
      <c r="F18" s="14">
        <f t="shared" si="2"/>
        <v>-770</v>
      </c>
      <c r="H18" s="10"/>
      <c r="I18" s="34"/>
      <c r="J18" s="28"/>
      <c r="K18" s="17"/>
      <c r="L18" s="29"/>
      <c r="N18" s="29"/>
    </row>
    <row r="19" spans="2:14" x14ac:dyDescent="0.3">
      <c r="H19" s="10"/>
      <c r="I19" s="10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honeticPr fontId="6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D56"/>
  <sheetViews>
    <sheetView zoomScaleSheetLayoutView="90" workbookViewId="0">
      <selection activeCell="G6" sqref="G6"/>
    </sheetView>
  </sheetViews>
  <sheetFormatPr defaultColWidth="9.140625" defaultRowHeight="15.75" x14ac:dyDescent="0.25"/>
  <cols>
    <col min="1" max="1" width="3.140625" style="78" customWidth="1"/>
    <col min="2" max="2" width="52.42578125" style="83" customWidth="1"/>
    <col min="3" max="3" width="21.42578125" style="83" customWidth="1"/>
    <col min="4" max="4" width="22.140625" style="79" customWidth="1"/>
    <col min="5" max="16384" width="9.140625" style="79"/>
  </cols>
  <sheetData>
    <row r="1" spans="1:4" ht="20.45" customHeight="1" x14ac:dyDescent="0.25">
      <c r="A1" s="359" t="s">
        <v>305</v>
      </c>
      <c r="B1" s="359"/>
      <c r="C1" s="359"/>
      <c r="D1" s="359"/>
    </row>
    <row r="2" spans="1:4" ht="20.45" customHeight="1" x14ac:dyDescent="0.25">
      <c r="A2" s="359" t="s">
        <v>135</v>
      </c>
      <c r="B2" s="359"/>
      <c r="C2" s="359"/>
      <c r="D2" s="359"/>
    </row>
    <row r="3" spans="1:4" ht="20.45" customHeight="1" x14ac:dyDescent="0.25">
      <c r="A3" s="359" t="s">
        <v>557</v>
      </c>
      <c r="B3" s="359"/>
      <c r="C3" s="359"/>
      <c r="D3" s="359"/>
    </row>
    <row r="4" spans="1:4" ht="20.25" customHeight="1" x14ac:dyDescent="0.25">
      <c r="B4" s="359" t="s">
        <v>89</v>
      </c>
      <c r="C4" s="359"/>
      <c r="D4" s="359"/>
    </row>
    <row r="5" spans="1:4" ht="9.75" customHeight="1" x14ac:dyDescent="0.25"/>
    <row r="6" spans="1:4" s="80" customFormat="1" ht="63.75" customHeight="1" x14ac:dyDescent="0.25">
      <c r="A6" s="183"/>
      <c r="B6" s="112" t="s">
        <v>90</v>
      </c>
      <c r="C6" s="181" t="s">
        <v>128</v>
      </c>
      <c r="D6" s="182" t="s">
        <v>129</v>
      </c>
    </row>
    <row r="7" spans="1:4" ht="31.5" x14ac:dyDescent="0.25">
      <c r="A7" s="81">
        <v>1</v>
      </c>
      <c r="B7" s="124" t="s">
        <v>220</v>
      </c>
      <c r="C7" s="115">
        <v>122</v>
      </c>
      <c r="D7" s="237">
        <v>16.201859229747676</v>
      </c>
    </row>
    <row r="8" spans="1:4" x14ac:dyDescent="0.25">
      <c r="A8" s="81">
        <v>2</v>
      </c>
      <c r="B8" s="124" t="s">
        <v>223</v>
      </c>
      <c r="C8" s="115">
        <v>48</v>
      </c>
      <c r="D8" s="237">
        <v>71.641791044776113</v>
      </c>
    </row>
    <row r="9" spans="1:4" x14ac:dyDescent="0.25">
      <c r="A9" s="81">
        <v>3</v>
      </c>
      <c r="B9" s="124" t="s">
        <v>221</v>
      </c>
      <c r="C9" s="115">
        <v>42</v>
      </c>
      <c r="D9" s="237">
        <v>67.741935483870961</v>
      </c>
    </row>
    <row r="10" spans="1:4" s="82" customFormat="1" ht="47.25" x14ac:dyDescent="0.25">
      <c r="A10" s="81">
        <v>4</v>
      </c>
      <c r="B10" s="124" t="s">
        <v>222</v>
      </c>
      <c r="C10" s="115">
        <v>40</v>
      </c>
      <c r="D10" s="237">
        <v>81.632653061224488</v>
      </c>
    </row>
    <row r="11" spans="1:4" s="82" customFormat="1" x14ac:dyDescent="0.25">
      <c r="A11" s="81">
        <v>5</v>
      </c>
      <c r="B11" s="124" t="s">
        <v>253</v>
      </c>
      <c r="C11" s="115">
        <v>19</v>
      </c>
      <c r="D11" s="237">
        <v>90.476190476190482</v>
      </c>
    </row>
    <row r="12" spans="1:4" s="82" customFormat="1" x14ac:dyDescent="0.25">
      <c r="A12" s="81">
        <v>6</v>
      </c>
      <c r="B12" s="124" t="s">
        <v>235</v>
      </c>
      <c r="C12" s="115">
        <v>18</v>
      </c>
      <c r="D12" s="237">
        <v>62.068965517241381</v>
      </c>
    </row>
    <row r="13" spans="1:4" s="82" customFormat="1" x14ac:dyDescent="0.25">
      <c r="A13" s="81">
        <v>7</v>
      </c>
      <c r="B13" s="124" t="s">
        <v>247</v>
      </c>
      <c r="C13" s="115">
        <v>15</v>
      </c>
      <c r="D13" s="237">
        <v>35.714285714285715</v>
      </c>
    </row>
    <row r="14" spans="1:4" s="82" customFormat="1" x14ac:dyDescent="0.25">
      <c r="A14" s="81">
        <v>8</v>
      </c>
      <c r="B14" s="124" t="s">
        <v>265</v>
      </c>
      <c r="C14" s="115">
        <v>13</v>
      </c>
      <c r="D14" s="237">
        <v>65</v>
      </c>
    </row>
    <row r="15" spans="1:4" s="82" customFormat="1" x14ac:dyDescent="0.25">
      <c r="A15" s="81">
        <v>9</v>
      </c>
      <c r="B15" s="124" t="s">
        <v>233</v>
      </c>
      <c r="C15" s="115">
        <v>12</v>
      </c>
      <c r="D15" s="237">
        <v>92.307692307692307</v>
      </c>
    </row>
    <row r="16" spans="1:4" s="82" customFormat="1" x14ac:dyDescent="0.25">
      <c r="A16" s="81">
        <v>10</v>
      </c>
      <c r="B16" s="124" t="s">
        <v>332</v>
      </c>
      <c r="C16" s="115">
        <v>10</v>
      </c>
      <c r="D16" s="237">
        <v>52.631578947368418</v>
      </c>
    </row>
    <row r="17" spans="1:4" s="82" customFormat="1" x14ac:dyDescent="0.25">
      <c r="A17" s="81">
        <v>11</v>
      </c>
      <c r="B17" s="124" t="s">
        <v>228</v>
      </c>
      <c r="C17" s="115">
        <v>10</v>
      </c>
      <c r="D17" s="237">
        <v>83.333333333333343</v>
      </c>
    </row>
    <row r="18" spans="1:4" s="82" customFormat="1" ht="31.5" x14ac:dyDescent="0.25">
      <c r="A18" s="81">
        <v>12</v>
      </c>
      <c r="B18" s="124" t="s">
        <v>248</v>
      </c>
      <c r="C18" s="115">
        <v>9</v>
      </c>
      <c r="D18" s="237">
        <v>100</v>
      </c>
    </row>
    <row r="19" spans="1:4" s="82" customFormat="1" ht="31.5" x14ac:dyDescent="0.25">
      <c r="A19" s="81">
        <v>13</v>
      </c>
      <c r="B19" s="124" t="s">
        <v>226</v>
      </c>
      <c r="C19" s="115">
        <v>8</v>
      </c>
      <c r="D19" s="237">
        <v>57.142857142857139</v>
      </c>
    </row>
    <row r="20" spans="1:4" s="82" customFormat="1" ht="47.25" x14ac:dyDescent="0.25">
      <c r="A20" s="81">
        <v>14</v>
      </c>
      <c r="B20" s="124" t="s">
        <v>257</v>
      </c>
      <c r="C20" s="115">
        <v>8</v>
      </c>
      <c r="D20" s="237">
        <v>100</v>
      </c>
    </row>
    <row r="21" spans="1:4" s="82" customFormat="1" x14ac:dyDescent="0.25">
      <c r="A21" s="81">
        <v>15</v>
      </c>
      <c r="B21" s="124" t="s">
        <v>245</v>
      </c>
      <c r="C21" s="115">
        <v>8</v>
      </c>
      <c r="D21" s="237">
        <v>72.727272727272734</v>
      </c>
    </row>
    <row r="22" spans="1:4" s="82" customFormat="1" x14ac:dyDescent="0.25">
      <c r="A22" s="81">
        <v>16</v>
      </c>
      <c r="B22" s="124" t="s">
        <v>262</v>
      </c>
      <c r="C22" s="115">
        <v>7</v>
      </c>
      <c r="D22" s="237">
        <v>70</v>
      </c>
    </row>
    <row r="23" spans="1:4" s="82" customFormat="1" ht="31.5" x14ac:dyDescent="0.25">
      <c r="A23" s="81">
        <v>17</v>
      </c>
      <c r="B23" s="124" t="s">
        <v>227</v>
      </c>
      <c r="C23" s="115">
        <v>7</v>
      </c>
      <c r="D23" s="237">
        <v>77.777777777777786</v>
      </c>
    </row>
    <row r="24" spans="1:4" s="82" customFormat="1" ht="31.5" x14ac:dyDescent="0.25">
      <c r="A24" s="81">
        <v>18</v>
      </c>
      <c r="B24" s="124" t="s">
        <v>335</v>
      </c>
      <c r="C24" s="115">
        <v>7</v>
      </c>
      <c r="D24" s="237">
        <v>87.5</v>
      </c>
    </row>
    <row r="25" spans="1:4" s="82" customFormat="1" ht="31.5" x14ac:dyDescent="0.25">
      <c r="A25" s="81">
        <v>19</v>
      </c>
      <c r="B25" s="124" t="s">
        <v>444</v>
      </c>
      <c r="C25" s="115">
        <v>7</v>
      </c>
      <c r="D25" s="237">
        <v>100</v>
      </c>
    </row>
    <row r="26" spans="1:4" s="82" customFormat="1" ht="31.5" x14ac:dyDescent="0.25">
      <c r="A26" s="81">
        <v>20</v>
      </c>
      <c r="B26" s="124" t="s">
        <v>239</v>
      </c>
      <c r="C26" s="115">
        <v>7</v>
      </c>
      <c r="D26" s="237">
        <v>87.5</v>
      </c>
    </row>
    <row r="27" spans="1:4" s="82" customFormat="1" x14ac:dyDescent="0.25">
      <c r="A27" s="81">
        <v>21</v>
      </c>
      <c r="B27" s="124" t="s">
        <v>238</v>
      </c>
      <c r="C27" s="115">
        <v>6</v>
      </c>
      <c r="D27" s="237">
        <v>66.666666666666657</v>
      </c>
    </row>
    <row r="28" spans="1:4" s="82" customFormat="1" x14ac:dyDescent="0.25">
      <c r="A28" s="81">
        <v>22</v>
      </c>
      <c r="B28" s="124" t="s">
        <v>261</v>
      </c>
      <c r="C28" s="115">
        <v>5</v>
      </c>
      <c r="D28" s="237">
        <v>55.555555555555557</v>
      </c>
    </row>
    <row r="29" spans="1:4" s="82" customFormat="1" x14ac:dyDescent="0.25">
      <c r="A29" s="81">
        <v>23</v>
      </c>
      <c r="B29" s="124" t="s">
        <v>224</v>
      </c>
      <c r="C29" s="115">
        <v>5</v>
      </c>
      <c r="D29" s="237">
        <v>4.716981132075472</v>
      </c>
    </row>
    <row r="30" spans="1:4" s="82" customFormat="1" x14ac:dyDescent="0.25">
      <c r="A30" s="81">
        <v>24</v>
      </c>
      <c r="B30" s="124" t="s">
        <v>259</v>
      </c>
      <c r="C30" s="115">
        <v>5</v>
      </c>
      <c r="D30" s="237">
        <v>62.5</v>
      </c>
    </row>
    <row r="31" spans="1:4" s="82" customFormat="1" x14ac:dyDescent="0.25">
      <c r="A31" s="81">
        <v>25</v>
      </c>
      <c r="B31" s="124" t="s">
        <v>341</v>
      </c>
      <c r="C31" s="115">
        <v>5</v>
      </c>
      <c r="D31" s="237">
        <v>83.333333333333343</v>
      </c>
    </row>
    <row r="32" spans="1:4" s="82" customFormat="1" ht="31.5" x14ac:dyDescent="0.25">
      <c r="A32" s="81">
        <v>26</v>
      </c>
      <c r="B32" s="124" t="s">
        <v>255</v>
      </c>
      <c r="C32" s="115">
        <v>4</v>
      </c>
      <c r="D32" s="237">
        <v>6.557377049180328</v>
      </c>
    </row>
    <row r="33" spans="1:4" s="82" customFormat="1" x14ac:dyDescent="0.25">
      <c r="A33" s="81">
        <v>27</v>
      </c>
      <c r="B33" s="124" t="s">
        <v>442</v>
      </c>
      <c r="C33" s="115">
        <v>4</v>
      </c>
      <c r="D33" s="237">
        <v>100</v>
      </c>
    </row>
    <row r="34" spans="1:4" s="82" customFormat="1" x14ac:dyDescent="0.25">
      <c r="A34" s="81">
        <v>28</v>
      </c>
      <c r="B34" s="124" t="s">
        <v>231</v>
      </c>
      <c r="C34" s="115">
        <v>4</v>
      </c>
      <c r="D34" s="237">
        <v>50</v>
      </c>
    </row>
    <row r="35" spans="1:4" s="82" customFormat="1" x14ac:dyDescent="0.25">
      <c r="A35" s="81">
        <v>29</v>
      </c>
      <c r="B35" s="124" t="s">
        <v>246</v>
      </c>
      <c r="C35" s="115">
        <v>4</v>
      </c>
      <c r="D35" s="237">
        <v>57.142857142857139</v>
      </c>
    </row>
    <row r="36" spans="1:4" s="82" customFormat="1" ht="31.5" x14ac:dyDescent="0.25">
      <c r="A36" s="81">
        <v>30</v>
      </c>
      <c r="B36" s="124" t="s">
        <v>266</v>
      </c>
      <c r="C36" s="115">
        <v>4</v>
      </c>
      <c r="D36" s="237">
        <v>80</v>
      </c>
    </row>
    <row r="37" spans="1:4" s="82" customFormat="1" x14ac:dyDescent="0.25">
      <c r="A37" s="81">
        <v>31</v>
      </c>
      <c r="B37" s="124" t="s">
        <v>441</v>
      </c>
      <c r="C37" s="115">
        <v>4</v>
      </c>
      <c r="D37" s="237">
        <v>100</v>
      </c>
    </row>
    <row r="38" spans="1:4" s="82" customFormat="1" ht="47.25" x14ac:dyDescent="0.25">
      <c r="A38" s="81">
        <v>32</v>
      </c>
      <c r="B38" s="124" t="s">
        <v>225</v>
      </c>
      <c r="C38" s="115">
        <v>4</v>
      </c>
      <c r="D38" s="237">
        <v>100</v>
      </c>
    </row>
    <row r="39" spans="1:4" s="82" customFormat="1" ht="31.5" x14ac:dyDescent="0.25">
      <c r="A39" s="81">
        <v>33</v>
      </c>
      <c r="B39" s="124" t="s">
        <v>232</v>
      </c>
      <c r="C39" s="115">
        <v>4</v>
      </c>
      <c r="D39" s="237">
        <v>26.666666666666668</v>
      </c>
    </row>
    <row r="40" spans="1:4" s="82" customFormat="1" x14ac:dyDescent="0.25">
      <c r="A40" s="81">
        <v>34</v>
      </c>
      <c r="B40" s="124" t="s">
        <v>267</v>
      </c>
      <c r="C40" s="115">
        <v>4</v>
      </c>
      <c r="D40" s="237">
        <v>80</v>
      </c>
    </row>
    <row r="41" spans="1:4" s="82" customFormat="1" ht="31.5" x14ac:dyDescent="0.25">
      <c r="A41" s="81">
        <v>35</v>
      </c>
      <c r="B41" s="124" t="s">
        <v>334</v>
      </c>
      <c r="C41" s="115">
        <v>3</v>
      </c>
      <c r="D41" s="237">
        <v>42.857142857142854</v>
      </c>
    </row>
    <row r="42" spans="1:4" s="82" customFormat="1" x14ac:dyDescent="0.25">
      <c r="A42" s="81">
        <v>36</v>
      </c>
      <c r="B42" s="124" t="s">
        <v>230</v>
      </c>
      <c r="C42" s="115">
        <v>3</v>
      </c>
      <c r="D42" s="237">
        <v>37.5</v>
      </c>
    </row>
    <row r="43" spans="1:4" x14ac:dyDescent="0.25">
      <c r="A43" s="81">
        <v>37</v>
      </c>
      <c r="B43" s="228" t="s">
        <v>333</v>
      </c>
      <c r="C43" s="115">
        <v>3</v>
      </c>
      <c r="D43" s="238">
        <v>75</v>
      </c>
    </row>
    <row r="44" spans="1:4" ht="31.5" x14ac:dyDescent="0.25">
      <c r="A44" s="81">
        <v>38</v>
      </c>
      <c r="B44" s="230" t="s">
        <v>562</v>
      </c>
      <c r="C44" s="115">
        <v>3</v>
      </c>
      <c r="D44" s="238">
        <v>100</v>
      </c>
    </row>
    <row r="45" spans="1:4" ht="31.5" x14ac:dyDescent="0.25">
      <c r="A45" s="81">
        <v>39</v>
      </c>
      <c r="B45" s="124" t="s">
        <v>430</v>
      </c>
      <c r="C45" s="115">
        <v>3</v>
      </c>
      <c r="D45" s="238">
        <v>75</v>
      </c>
    </row>
    <row r="46" spans="1:4" x14ac:dyDescent="0.25">
      <c r="A46" s="81">
        <v>40</v>
      </c>
      <c r="B46" s="124" t="s">
        <v>234</v>
      </c>
      <c r="C46" s="115">
        <v>3</v>
      </c>
      <c r="D46" s="238">
        <v>23.076923076923077</v>
      </c>
    </row>
    <row r="47" spans="1:4" x14ac:dyDescent="0.25">
      <c r="A47" s="81">
        <v>41</v>
      </c>
      <c r="B47" s="124" t="s">
        <v>240</v>
      </c>
      <c r="C47" s="115">
        <v>3</v>
      </c>
      <c r="D47" s="238">
        <v>17.647058823529413</v>
      </c>
    </row>
    <row r="48" spans="1:4" x14ac:dyDescent="0.25">
      <c r="A48" s="81">
        <v>42</v>
      </c>
      <c r="B48" s="124" t="s">
        <v>337</v>
      </c>
      <c r="C48" s="115">
        <v>3</v>
      </c>
      <c r="D48" s="238">
        <v>60</v>
      </c>
    </row>
    <row r="49" spans="1:4" ht="31.5" x14ac:dyDescent="0.25">
      <c r="A49" s="81">
        <v>43</v>
      </c>
      <c r="B49" s="231" t="s">
        <v>250</v>
      </c>
      <c r="C49" s="115">
        <v>3</v>
      </c>
      <c r="D49" s="238">
        <v>75</v>
      </c>
    </row>
    <row r="50" spans="1:4" ht="31.5" x14ac:dyDescent="0.25">
      <c r="A50" s="81">
        <v>44</v>
      </c>
      <c r="B50" s="231" t="s">
        <v>237</v>
      </c>
      <c r="C50" s="115">
        <v>3</v>
      </c>
      <c r="D50" s="238">
        <v>33.333333333333329</v>
      </c>
    </row>
    <row r="51" spans="1:4" x14ac:dyDescent="0.25">
      <c r="A51" s="81">
        <v>45</v>
      </c>
      <c r="B51" s="231" t="s">
        <v>412</v>
      </c>
      <c r="C51" s="115">
        <v>3</v>
      </c>
      <c r="D51" s="238">
        <v>60</v>
      </c>
    </row>
    <row r="52" spans="1:4" x14ac:dyDescent="0.25">
      <c r="A52" s="81">
        <v>46</v>
      </c>
      <c r="B52" s="231" t="s">
        <v>496</v>
      </c>
      <c r="C52" s="115">
        <v>3</v>
      </c>
      <c r="D52" s="238">
        <v>100</v>
      </c>
    </row>
    <row r="53" spans="1:4" ht="31.5" x14ac:dyDescent="0.25">
      <c r="A53" s="81">
        <v>47</v>
      </c>
      <c r="B53" s="231" t="s">
        <v>536</v>
      </c>
      <c r="C53" s="115">
        <v>3</v>
      </c>
      <c r="D53" s="238">
        <v>60</v>
      </c>
    </row>
    <row r="54" spans="1:4" ht="31.5" x14ac:dyDescent="0.25">
      <c r="A54" s="81">
        <v>48</v>
      </c>
      <c r="B54" s="231" t="s">
        <v>336</v>
      </c>
      <c r="C54" s="115">
        <v>2</v>
      </c>
      <c r="D54" s="238">
        <v>20</v>
      </c>
    </row>
    <row r="55" spans="1:4" ht="31.5" x14ac:dyDescent="0.25">
      <c r="A55" s="81">
        <v>49</v>
      </c>
      <c r="B55" s="231" t="s">
        <v>268</v>
      </c>
      <c r="C55" s="115">
        <v>2</v>
      </c>
      <c r="D55" s="238">
        <v>33.333333333333329</v>
      </c>
    </row>
    <row r="56" spans="1:4" x14ac:dyDescent="0.25">
      <c r="A56" s="81">
        <v>50</v>
      </c>
      <c r="B56" s="230" t="s">
        <v>535</v>
      </c>
      <c r="C56" s="115">
        <v>2</v>
      </c>
      <c r="D56" s="238">
        <v>40</v>
      </c>
    </row>
  </sheetData>
  <mergeCells count="4">
    <mergeCell ref="B4:D4"/>
    <mergeCell ref="A1:D1"/>
    <mergeCell ref="A2:D2"/>
    <mergeCell ref="A3:D3"/>
  </mergeCells>
  <phoneticPr fontId="64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F57"/>
  <sheetViews>
    <sheetView zoomScaleSheetLayoutView="90" workbookViewId="0">
      <selection activeCell="I7" sqref="I7"/>
    </sheetView>
  </sheetViews>
  <sheetFormatPr defaultColWidth="9.140625" defaultRowHeight="15.75" x14ac:dyDescent="0.25"/>
  <cols>
    <col min="1" max="1" width="3.140625" style="78" customWidth="1"/>
    <col min="2" max="2" width="52.42578125" style="83" customWidth="1"/>
    <col min="3" max="3" width="21.42578125" style="83" customWidth="1"/>
    <col min="4" max="4" width="22.140625" style="79" customWidth="1"/>
    <col min="5" max="6" width="9.140625" style="79"/>
    <col min="7" max="7" width="38.140625" style="79" customWidth="1"/>
    <col min="8" max="16384" width="9.140625" style="79"/>
  </cols>
  <sheetData>
    <row r="1" spans="1:6" ht="20.45" customHeight="1" x14ac:dyDescent="0.25">
      <c r="A1" s="359" t="s">
        <v>306</v>
      </c>
      <c r="B1" s="359"/>
      <c r="C1" s="359"/>
      <c r="D1" s="359"/>
    </row>
    <row r="2" spans="1:6" ht="20.45" customHeight="1" x14ac:dyDescent="0.25">
      <c r="A2" s="359" t="s">
        <v>135</v>
      </c>
      <c r="B2" s="359"/>
      <c r="C2" s="359"/>
      <c r="D2" s="359"/>
    </row>
    <row r="3" spans="1:6" ht="20.45" customHeight="1" x14ac:dyDescent="0.25">
      <c r="A3" s="359" t="s">
        <v>557</v>
      </c>
      <c r="B3" s="359"/>
      <c r="C3" s="359"/>
      <c r="D3" s="359"/>
    </row>
    <row r="4" spans="1:6" ht="20.25" customHeight="1" x14ac:dyDescent="0.25">
      <c r="B4" s="359" t="s">
        <v>89</v>
      </c>
      <c r="C4" s="359"/>
      <c r="D4" s="359"/>
    </row>
    <row r="6" spans="1:6" s="80" customFormat="1" ht="63.75" customHeight="1" x14ac:dyDescent="0.25">
      <c r="A6" s="183"/>
      <c r="B6" s="112" t="s">
        <v>90</v>
      </c>
      <c r="C6" s="181" t="s">
        <v>130</v>
      </c>
      <c r="D6" s="182" t="s">
        <v>129</v>
      </c>
    </row>
    <row r="7" spans="1:6" ht="31.5" x14ac:dyDescent="0.25">
      <c r="A7" s="81">
        <v>1</v>
      </c>
      <c r="B7" s="124" t="s">
        <v>220</v>
      </c>
      <c r="C7" s="115">
        <v>631</v>
      </c>
      <c r="D7" s="237">
        <v>83.798140770252331</v>
      </c>
      <c r="F7" s="95"/>
    </row>
    <row r="8" spans="1:6" x14ac:dyDescent="0.25">
      <c r="A8" s="81">
        <v>2</v>
      </c>
      <c r="B8" s="124" t="s">
        <v>224</v>
      </c>
      <c r="C8" s="115">
        <v>101</v>
      </c>
      <c r="D8" s="237">
        <v>95.283018867924525</v>
      </c>
      <c r="F8" s="95"/>
    </row>
    <row r="9" spans="1:6" ht="31.5" x14ac:dyDescent="0.25">
      <c r="A9" s="81">
        <v>3</v>
      </c>
      <c r="B9" s="124" t="s">
        <v>255</v>
      </c>
      <c r="C9" s="115">
        <v>57</v>
      </c>
      <c r="D9" s="237">
        <v>93.442622950819668</v>
      </c>
      <c r="F9" s="95"/>
    </row>
    <row r="10" spans="1:6" s="82" customFormat="1" x14ac:dyDescent="0.25">
      <c r="A10" s="81">
        <v>4</v>
      </c>
      <c r="B10" s="124" t="s">
        <v>247</v>
      </c>
      <c r="C10" s="115">
        <v>27</v>
      </c>
      <c r="D10" s="237">
        <v>64.285714285714278</v>
      </c>
      <c r="F10" s="95"/>
    </row>
    <row r="11" spans="1:6" s="82" customFormat="1" x14ac:dyDescent="0.25">
      <c r="A11" s="81">
        <v>5</v>
      </c>
      <c r="B11" s="124" t="s">
        <v>221</v>
      </c>
      <c r="C11" s="115">
        <v>20</v>
      </c>
      <c r="D11" s="237">
        <v>32.258064516129039</v>
      </c>
      <c r="F11" s="95"/>
    </row>
    <row r="12" spans="1:6" s="82" customFormat="1" x14ac:dyDescent="0.25">
      <c r="A12" s="81">
        <v>6</v>
      </c>
      <c r="B12" s="124" t="s">
        <v>223</v>
      </c>
      <c r="C12" s="115">
        <v>19</v>
      </c>
      <c r="D12" s="237">
        <v>28.358208955223887</v>
      </c>
      <c r="F12" s="95"/>
    </row>
    <row r="13" spans="1:6" s="82" customFormat="1" x14ac:dyDescent="0.25">
      <c r="A13" s="81">
        <v>7</v>
      </c>
      <c r="B13" s="124" t="s">
        <v>240</v>
      </c>
      <c r="C13" s="115">
        <v>14</v>
      </c>
      <c r="D13" s="237">
        <v>82.35294117647058</v>
      </c>
      <c r="F13" s="95"/>
    </row>
    <row r="14" spans="1:6" s="82" customFormat="1" ht="31.5" x14ac:dyDescent="0.25">
      <c r="A14" s="81">
        <v>8</v>
      </c>
      <c r="B14" s="124" t="s">
        <v>232</v>
      </c>
      <c r="C14" s="115">
        <v>11</v>
      </c>
      <c r="D14" s="237">
        <v>73.333333333333329</v>
      </c>
      <c r="F14" s="95"/>
    </row>
    <row r="15" spans="1:6" s="82" customFormat="1" x14ac:dyDescent="0.25">
      <c r="A15" s="81">
        <v>9</v>
      </c>
      <c r="B15" s="124" t="s">
        <v>235</v>
      </c>
      <c r="C15" s="115">
        <v>11</v>
      </c>
      <c r="D15" s="237">
        <v>37.931034482758619</v>
      </c>
      <c r="F15" s="95"/>
    </row>
    <row r="16" spans="1:6" s="82" customFormat="1" x14ac:dyDescent="0.25">
      <c r="A16" s="81">
        <v>10</v>
      </c>
      <c r="B16" s="124" t="s">
        <v>234</v>
      </c>
      <c r="C16" s="115">
        <v>10</v>
      </c>
      <c r="D16" s="237">
        <v>76.92307692307692</v>
      </c>
      <c r="F16" s="95"/>
    </row>
    <row r="17" spans="1:6" s="82" customFormat="1" x14ac:dyDescent="0.25">
      <c r="A17" s="81">
        <v>11</v>
      </c>
      <c r="B17" s="124" t="s">
        <v>332</v>
      </c>
      <c r="C17" s="115">
        <v>9</v>
      </c>
      <c r="D17" s="237">
        <v>47.368421052631582</v>
      </c>
      <c r="F17" s="95"/>
    </row>
    <row r="18" spans="1:6" s="82" customFormat="1" ht="47.25" x14ac:dyDescent="0.25">
      <c r="A18" s="81">
        <v>12</v>
      </c>
      <c r="B18" s="124" t="s">
        <v>222</v>
      </c>
      <c r="C18" s="115">
        <v>9</v>
      </c>
      <c r="D18" s="237">
        <v>18.367346938775512</v>
      </c>
      <c r="F18" s="95"/>
    </row>
    <row r="19" spans="1:6" s="82" customFormat="1" ht="31.5" x14ac:dyDescent="0.25">
      <c r="A19" s="81">
        <v>13</v>
      </c>
      <c r="B19" s="124" t="s">
        <v>336</v>
      </c>
      <c r="C19" s="115">
        <v>8</v>
      </c>
      <c r="D19" s="237">
        <v>80</v>
      </c>
      <c r="F19" s="95"/>
    </row>
    <row r="20" spans="1:6" s="82" customFormat="1" ht="31.5" x14ac:dyDescent="0.25">
      <c r="A20" s="81">
        <v>14</v>
      </c>
      <c r="B20" s="124" t="s">
        <v>229</v>
      </c>
      <c r="C20" s="115">
        <v>8</v>
      </c>
      <c r="D20" s="237">
        <v>100</v>
      </c>
      <c r="F20" s="95"/>
    </row>
    <row r="21" spans="1:6" s="82" customFormat="1" x14ac:dyDescent="0.25">
      <c r="A21" s="81">
        <v>15</v>
      </c>
      <c r="B21" s="124" t="s">
        <v>236</v>
      </c>
      <c r="C21" s="115">
        <v>8</v>
      </c>
      <c r="D21" s="237">
        <v>100</v>
      </c>
      <c r="F21" s="95"/>
    </row>
    <row r="22" spans="1:6" s="82" customFormat="1" x14ac:dyDescent="0.25">
      <c r="A22" s="81">
        <v>16</v>
      </c>
      <c r="B22" s="124" t="s">
        <v>265</v>
      </c>
      <c r="C22" s="115">
        <v>7</v>
      </c>
      <c r="D22" s="237">
        <v>35</v>
      </c>
      <c r="F22" s="95"/>
    </row>
    <row r="23" spans="1:6" s="82" customFormat="1" x14ac:dyDescent="0.25">
      <c r="A23" s="81">
        <v>17</v>
      </c>
      <c r="B23" s="124" t="s">
        <v>252</v>
      </c>
      <c r="C23" s="115">
        <v>7</v>
      </c>
      <c r="D23" s="237">
        <v>87.5</v>
      </c>
      <c r="F23" s="95"/>
    </row>
    <row r="24" spans="1:6" s="82" customFormat="1" ht="31.5" x14ac:dyDescent="0.25">
      <c r="A24" s="81">
        <v>18</v>
      </c>
      <c r="B24" s="124" t="s">
        <v>226</v>
      </c>
      <c r="C24" s="115">
        <v>6</v>
      </c>
      <c r="D24" s="237">
        <v>42.857142857142861</v>
      </c>
      <c r="F24" s="95"/>
    </row>
    <row r="25" spans="1:6" s="82" customFormat="1" ht="31.5" x14ac:dyDescent="0.25">
      <c r="A25" s="81">
        <v>19</v>
      </c>
      <c r="B25" s="124" t="s">
        <v>237</v>
      </c>
      <c r="C25" s="115">
        <v>6</v>
      </c>
      <c r="D25" s="237">
        <v>66.666666666666671</v>
      </c>
      <c r="F25" s="95"/>
    </row>
    <row r="26" spans="1:6" s="82" customFormat="1" x14ac:dyDescent="0.25">
      <c r="A26" s="81">
        <v>20</v>
      </c>
      <c r="B26" s="124" t="s">
        <v>426</v>
      </c>
      <c r="C26" s="115">
        <v>5</v>
      </c>
      <c r="D26" s="237">
        <v>71.428571428571431</v>
      </c>
      <c r="F26" s="95"/>
    </row>
    <row r="27" spans="1:6" s="82" customFormat="1" x14ac:dyDescent="0.25">
      <c r="A27" s="81">
        <v>21</v>
      </c>
      <c r="B27" s="124" t="s">
        <v>230</v>
      </c>
      <c r="C27" s="115">
        <v>5</v>
      </c>
      <c r="D27" s="237">
        <v>62.5</v>
      </c>
      <c r="F27" s="95"/>
    </row>
    <row r="28" spans="1:6" s="82" customFormat="1" ht="31.5" x14ac:dyDescent="0.25">
      <c r="A28" s="81">
        <v>22</v>
      </c>
      <c r="B28" s="124" t="s">
        <v>268</v>
      </c>
      <c r="C28" s="115">
        <v>4</v>
      </c>
      <c r="D28" s="237">
        <v>66.666666666666671</v>
      </c>
      <c r="F28" s="95"/>
    </row>
    <row r="29" spans="1:6" s="82" customFormat="1" ht="12.75" customHeight="1" x14ac:dyDescent="0.25">
      <c r="A29" s="81">
        <v>23</v>
      </c>
      <c r="B29" s="124" t="s">
        <v>334</v>
      </c>
      <c r="C29" s="115">
        <v>4</v>
      </c>
      <c r="D29" s="237">
        <v>57.142857142857146</v>
      </c>
      <c r="F29" s="95"/>
    </row>
    <row r="30" spans="1:6" s="82" customFormat="1" ht="31.5" x14ac:dyDescent="0.25">
      <c r="A30" s="81">
        <v>24</v>
      </c>
      <c r="B30" s="124" t="s">
        <v>263</v>
      </c>
      <c r="C30" s="115">
        <v>4</v>
      </c>
      <c r="D30" s="237">
        <v>66.666666666666671</v>
      </c>
      <c r="F30" s="95"/>
    </row>
    <row r="31" spans="1:6" s="82" customFormat="1" x14ac:dyDescent="0.25">
      <c r="A31" s="81">
        <v>25</v>
      </c>
      <c r="B31" s="124" t="s">
        <v>231</v>
      </c>
      <c r="C31" s="115">
        <v>4</v>
      </c>
      <c r="D31" s="237">
        <v>50</v>
      </c>
      <c r="F31" s="95"/>
    </row>
    <row r="32" spans="1:6" s="82" customFormat="1" x14ac:dyDescent="0.25">
      <c r="A32" s="81">
        <v>26</v>
      </c>
      <c r="B32" s="124" t="s">
        <v>261</v>
      </c>
      <c r="C32" s="115">
        <v>4</v>
      </c>
      <c r="D32" s="237">
        <v>44.444444444444443</v>
      </c>
      <c r="F32" s="95"/>
    </row>
    <row r="33" spans="1:6" s="82" customFormat="1" x14ac:dyDescent="0.25">
      <c r="A33" s="81">
        <v>27</v>
      </c>
      <c r="B33" s="124" t="s">
        <v>443</v>
      </c>
      <c r="C33" s="115">
        <v>4</v>
      </c>
      <c r="D33" s="237">
        <v>80</v>
      </c>
      <c r="F33" s="95"/>
    </row>
    <row r="34" spans="1:6" s="82" customFormat="1" x14ac:dyDescent="0.25">
      <c r="A34" s="81">
        <v>28</v>
      </c>
      <c r="B34" s="124" t="s">
        <v>243</v>
      </c>
      <c r="C34" s="115">
        <v>4</v>
      </c>
      <c r="D34" s="237">
        <v>100</v>
      </c>
      <c r="F34" s="95"/>
    </row>
    <row r="35" spans="1:6" s="82" customFormat="1" x14ac:dyDescent="0.25">
      <c r="A35" s="81">
        <v>29</v>
      </c>
      <c r="B35" s="124" t="s">
        <v>238</v>
      </c>
      <c r="C35" s="115">
        <v>3</v>
      </c>
      <c r="D35" s="237">
        <v>33.333333333333343</v>
      </c>
      <c r="F35" s="95"/>
    </row>
    <row r="36" spans="1:6" s="82" customFormat="1" x14ac:dyDescent="0.25">
      <c r="A36" s="81">
        <v>30</v>
      </c>
      <c r="B36" s="124" t="s">
        <v>495</v>
      </c>
      <c r="C36" s="115">
        <v>3</v>
      </c>
      <c r="D36" s="237">
        <v>100</v>
      </c>
      <c r="F36" s="95"/>
    </row>
    <row r="37" spans="1:6" s="82" customFormat="1" x14ac:dyDescent="0.25">
      <c r="A37" s="81">
        <v>31</v>
      </c>
      <c r="B37" s="124" t="s">
        <v>535</v>
      </c>
      <c r="C37" s="115">
        <v>3</v>
      </c>
      <c r="D37" s="237">
        <v>60</v>
      </c>
      <c r="F37" s="95"/>
    </row>
    <row r="38" spans="1:6" s="82" customFormat="1" ht="31.5" x14ac:dyDescent="0.25">
      <c r="A38" s="81">
        <v>32</v>
      </c>
      <c r="B38" s="124" t="s">
        <v>440</v>
      </c>
      <c r="C38" s="115">
        <v>3</v>
      </c>
      <c r="D38" s="237">
        <v>100</v>
      </c>
      <c r="F38" s="95"/>
    </row>
    <row r="39" spans="1:6" s="82" customFormat="1" x14ac:dyDescent="0.25">
      <c r="A39" s="81">
        <v>33</v>
      </c>
      <c r="B39" s="124" t="s">
        <v>262</v>
      </c>
      <c r="C39" s="115">
        <v>3</v>
      </c>
      <c r="D39" s="237">
        <v>30</v>
      </c>
      <c r="F39" s="95"/>
    </row>
    <row r="40" spans="1:6" s="82" customFormat="1" x14ac:dyDescent="0.25">
      <c r="A40" s="81">
        <v>34</v>
      </c>
      <c r="B40" s="124" t="s">
        <v>542</v>
      </c>
      <c r="C40" s="115">
        <v>3</v>
      </c>
      <c r="D40" s="237">
        <v>75</v>
      </c>
      <c r="F40" s="95"/>
    </row>
    <row r="41" spans="1:6" s="82" customFormat="1" ht="31.5" x14ac:dyDescent="0.25">
      <c r="A41" s="81">
        <v>35</v>
      </c>
      <c r="B41" s="124" t="s">
        <v>254</v>
      </c>
      <c r="C41" s="115">
        <v>3</v>
      </c>
      <c r="D41" s="237">
        <v>75</v>
      </c>
      <c r="F41" s="95"/>
    </row>
    <row r="42" spans="1:6" s="82" customFormat="1" x14ac:dyDescent="0.25">
      <c r="A42" s="81">
        <v>36</v>
      </c>
      <c r="B42" s="124" t="s">
        <v>246</v>
      </c>
      <c r="C42" s="115">
        <v>3</v>
      </c>
      <c r="D42" s="237">
        <v>42.857142857142861</v>
      </c>
      <c r="F42" s="95"/>
    </row>
    <row r="43" spans="1:6" ht="31.5" x14ac:dyDescent="0.25">
      <c r="A43" s="81">
        <v>37</v>
      </c>
      <c r="B43" s="228" t="s">
        <v>249</v>
      </c>
      <c r="C43" s="115">
        <v>3</v>
      </c>
      <c r="D43" s="238">
        <v>100</v>
      </c>
      <c r="F43" s="95"/>
    </row>
    <row r="44" spans="1:6" x14ac:dyDescent="0.25">
      <c r="A44" s="81">
        <v>38</v>
      </c>
      <c r="B44" s="230" t="s">
        <v>497</v>
      </c>
      <c r="C44" s="115">
        <v>3</v>
      </c>
      <c r="D44" s="238">
        <v>75</v>
      </c>
      <c r="F44" s="95"/>
    </row>
    <row r="45" spans="1:6" ht="47.25" x14ac:dyDescent="0.25">
      <c r="A45" s="81">
        <v>39</v>
      </c>
      <c r="B45" s="124" t="s">
        <v>563</v>
      </c>
      <c r="C45" s="115">
        <v>3</v>
      </c>
      <c r="D45" s="238">
        <v>100</v>
      </c>
      <c r="F45" s="95"/>
    </row>
    <row r="46" spans="1:6" x14ac:dyDescent="0.25">
      <c r="A46" s="81">
        <v>40</v>
      </c>
      <c r="B46" s="124" t="s">
        <v>244</v>
      </c>
      <c r="C46" s="115">
        <v>3</v>
      </c>
      <c r="D46" s="238">
        <v>60</v>
      </c>
      <c r="F46" s="95"/>
    </row>
    <row r="47" spans="1:6" x14ac:dyDescent="0.25">
      <c r="A47" s="81">
        <v>41</v>
      </c>
      <c r="B47" s="124" t="s">
        <v>245</v>
      </c>
      <c r="C47" s="115">
        <v>3</v>
      </c>
      <c r="D47" s="238">
        <v>27.272727272727266</v>
      </c>
      <c r="F47" s="95"/>
    </row>
    <row r="48" spans="1:6" x14ac:dyDescent="0.25">
      <c r="A48" s="81">
        <v>42</v>
      </c>
      <c r="B48" s="124" t="s">
        <v>259</v>
      </c>
      <c r="C48" s="115">
        <v>3</v>
      </c>
      <c r="D48" s="238">
        <v>37.5</v>
      </c>
      <c r="F48" s="95"/>
    </row>
    <row r="49" spans="1:6" x14ac:dyDescent="0.25">
      <c r="A49" s="81">
        <v>43</v>
      </c>
      <c r="B49" s="231" t="s">
        <v>543</v>
      </c>
      <c r="C49" s="115">
        <v>3</v>
      </c>
      <c r="D49" s="238">
        <v>100</v>
      </c>
      <c r="F49" s="95"/>
    </row>
    <row r="50" spans="1:6" x14ac:dyDescent="0.25">
      <c r="A50" s="81">
        <v>44</v>
      </c>
      <c r="B50" s="231" t="s">
        <v>564</v>
      </c>
      <c r="C50" s="115">
        <v>2</v>
      </c>
      <c r="D50" s="238">
        <v>66.666666666666671</v>
      </c>
      <c r="F50" s="95"/>
    </row>
    <row r="51" spans="1:6" x14ac:dyDescent="0.25">
      <c r="A51" s="81">
        <v>45</v>
      </c>
      <c r="B51" s="231" t="s">
        <v>339</v>
      </c>
      <c r="C51" s="115">
        <v>2</v>
      </c>
      <c r="D51" s="238">
        <v>66.666666666666671</v>
      </c>
      <c r="F51" s="95"/>
    </row>
    <row r="52" spans="1:6" x14ac:dyDescent="0.25">
      <c r="A52" s="81">
        <v>46</v>
      </c>
      <c r="B52" s="231" t="s">
        <v>565</v>
      </c>
      <c r="C52" s="115">
        <v>2</v>
      </c>
      <c r="D52" s="238">
        <v>100</v>
      </c>
      <c r="F52" s="95"/>
    </row>
    <row r="53" spans="1:6" x14ac:dyDescent="0.25">
      <c r="A53" s="81">
        <v>47</v>
      </c>
      <c r="B53" s="231" t="s">
        <v>566</v>
      </c>
      <c r="C53" s="115">
        <v>2</v>
      </c>
      <c r="D53" s="238">
        <v>100</v>
      </c>
      <c r="F53" s="95"/>
    </row>
    <row r="54" spans="1:6" x14ac:dyDescent="0.25">
      <c r="A54" s="81">
        <v>48</v>
      </c>
      <c r="B54" s="231" t="s">
        <v>567</v>
      </c>
      <c r="C54" s="115">
        <v>2</v>
      </c>
      <c r="D54" s="238">
        <v>100</v>
      </c>
      <c r="F54" s="95"/>
    </row>
    <row r="55" spans="1:6" x14ac:dyDescent="0.25">
      <c r="A55" s="81">
        <v>49</v>
      </c>
      <c r="B55" s="231" t="s">
        <v>260</v>
      </c>
      <c r="C55" s="115">
        <v>2</v>
      </c>
      <c r="D55" s="238">
        <v>100</v>
      </c>
      <c r="F55" s="95"/>
    </row>
    <row r="56" spans="1:6" x14ac:dyDescent="0.25">
      <c r="A56" s="81">
        <v>50</v>
      </c>
      <c r="B56" s="230" t="s">
        <v>568</v>
      </c>
      <c r="C56" s="115">
        <v>2</v>
      </c>
      <c r="D56" s="238">
        <v>100</v>
      </c>
      <c r="F56" s="95"/>
    </row>
    <row r="57" spans="1:6" x14ac:dyDescent="0.25">
      <c r="C57" s="184"/>
      <c r="D57" s="196"/>
    </row>
  </sheetData>
  <mergeCells count="4">
    <mergeCell ref="B4:D4"/>
    <mergeCell ref="A1:D1"/>
    <mergeCell ref="A2:D2"/>
    <mergeCell ref="A3:D3"/>
  </mergeCells>
  <phoneticPr fontId="64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C58"/>
  <sheetViews>
    <sheetView zoomScaleSheetLayoutView="90" workbookViewId="0">
      <selection activeCell="B43" sqref="B43"/>
    </sheetView>
  </sheetViews>
  <sheetFormatPr defaultColWidth="8.85546875" defaultRowHeight="15.75" x14ac:dyDescent="0.25"/>
  <cols>
    <col min="1" max="1" width="4.28515625" style="125" customWidth="1"/>
    <col min="2" max="2" width="61.42578125" style="83" customWidth="1"/>
    <col min="3" max="3" width="24.7109375" style="80" customWidth="1"/>
    <col min="4" max="219" width="8.85546875" style="79" customWidth="1"/>
    <col min="220" max="220" width="4.28515625" style="79" customWidth="1"/>
    <col min="221" max="221" width="31.140625" style="79" customWidth="1"/>
    <col min="222" max="224" width="10" style="79" customWidth="1"/>
    <col min="225" max="225" width="10.28515625" style="79" customWidth="1"/>
    <col min="226" max="227" width="10" style="79" customWidth="1"/>
    <col min="228" max="16384" width="8.85546875" style="79"/>
  </cols>
  <sheetData>
    <row r="1" spans="1:3" s="85" customFormat="1" ht="20.45" customHeight="1" x14ac:dyDescent="0.3">
      <c r="A1" s="359" t="s">
        <v>106</v>
      </c>
      <c r="B1" s="359"/>
      <c r="C1" s="359"/>
    </row>
    <row r="2" spans="1:3" s="85" customFormat="1" ht="20.45" customHeight="1" x14ac:dyDescent="0.3">
      <c r="A2" s="359" t="s">
        <v>558</v>
      </c>
      <c r="B2" s="359"/>
      <c r="C2" s="359"/>
    </row>
    <row r="3" spans="1:3" s="121" customFormat="1" ht="20.45" customHeight="1" x14ac:dyDescent="0.3">
      <c r="A3" s="384" t="s">
        <v>89</v>
      </c>
      <c r="B3" s="384"/>
      <c r="C3" s="384"/>
    </row>
    <row r="4" spans="1:3" s="87" customFormat="1" ht="8.4499999999999993" customHeight="1" x14ac:dyDescent="0.2">
      <c r="A4" s="122"/>
      <c r="B4" s="123"/>
      <c r="C4" s="86"/>
    </row>
    <row r="5" spans="1:3" ht="13.15" customHeight="1" x14ac:dyDescent="0.25">
      <c r="A5" s="357" t="s">
        <v>95</v>
      </c>
      <c r="B5" s="361" t="s">
        <v>90</v>
      </c>
      <c r="C5" s="362" t="s">
        <v>107</v>
      </c>
    </row>
    <row r="6" spans="1:3" ht="13.15" customHeight="1" x14ac:dyDescent="0.25">
      <c r="A6" s="357"/>
      <c r="B6" s="361"/>
      <c r="C6" s="362"/>
    </row>
    <row r="7" spans="1:3" ht="27" customHeight="1" x14ac:dyDescent="0.25">
      <c r="A7" s="357"/>
      <c r="B7" s="361"/>
      <c r="C7" s="362"/>
    </row>
    <row r="8" spans="1:3" x14ac:dyDescent="0.25">
      <c r="A8" s="111" t="s">
        <v>3</v>
      </c>
      <c r="B8" s="112" t="s">
        <v>108</v>
      </c>
      <c r="C8" s="111">
        <v>1</v>
      </c>
    </row>
    <row r="9" spans="1:3" s="82" customFormat="1" ht="31.5" x14ac:dyDescent="0.25">
      <c r="A9" s="111">
        <v>1</v>
      </c>
      <c r="B9" s="124" t="s">
        <v>370</v>
      </c>
      <c r="C9" s="115">
        <v>234</v>
      </c>
    </row>
    <row r="10" spans="1:3" s="82" customFormat="1" ht="31.5" x14ac:dyDescent="0.25">
      <c r="A10" s="111">
        <v>2</v>
      </c>
      <c r="B10" s="124" t="s">
        <v>361</v>
      </c>
      <c r="C10" s="115">
        <v>141</v>
      </c>
    </row>
    <row r="11" spans="1:3" s="82" customFormat="1" x14ac:dyDescent="0.25">
      <c r="A11" s="111">
        <v>3</v>
      </c>
      <c r="B11" s="124" t="s">
        <v>138</v>
      </c>
      <c r="C11" s="115">
        <v>124</v>
      </c>
    </row>
    <row r="12" spans="1:3" s="82" customFormat="1" x14ac:dyDescent="0.25">
      <c r="A12" s="111">
        <v>4</v>
      </c>
      <c r="B12" s="124" t="s">
        <v>143</v>
      </c>
      <c r="C12" s="115">
        <v>79</v>
      </c>
    </row>
    <row r="13" spans="1:3" s="82" customFormat="1" x14ac:dyDescent="0.25">
      <c r="A13" s="111">
        <v>5</v>
      </c>
      <c r="B13" s="124" t="s">
        <v>298</v>
      </c>
      <c r="C13" s="115">
        <v>77</v>
      </c>
    </row>
    <row r="14" spans="1:3" s="82" customFormat="1" x14ac:dyDescent="0.25">
      <c r="A14" s="111">
        <v>6</v>
      </c>
      <c r="B14" s="124" t="s">
        <v>139</v>
      </c>
      <c r="C14" s="115">
        <v>77</v>
      </c>
    </row>
    <row r="15" spans="1:3" s="82" customFormat="1" x14ac:dyDescent="0.25">
      <c r="A15" s="111">
        <v>7</v>
      </c>
      <c r="B15" s="124" t="s">
        <v>142</v>
      </c>
      <c r="C15" s="115">
        <v>44</v>
      </c>
    </row>
    <row r="16" spans="1:3" s="82" customFormat="1" x14ac:dyDescent="0.25">
      <c r="A16" s="111">
        <v>8</v>
      </c>
      <c r="B16" s="124" t="s">
        <v>375</v>
      </c>
      <c r="C16" s="115">
        <v>41</v>
      </c>
    </row>
    <row r="17" spans="1:3" s="82" customFormat="1" x14ac:dyDescent="0.25">
      <c r="A17" s="111">
        <v>9</v>
      </c>
      <c r="B17" s="124" t="s">
        <v>140</v>
      </c>
      <c r="C17" s="115">
        <v>38</v>
      </c>
    </row>
    <row r="18" spans="1:3" s="82" customFormat="1" x14ac:dyDescent="0.25">
      <c r="A18" s="111">
        <v>10</v>
      </c>
      <c r="B18" s="124" t="s">
        <v>145</v>
      </c>
      <c r="C18" s="115">
        <v>28</v>
      </c>
    </row>
    <row r="19" spans="1:3" s="82" customFormat="1" x14ac:dyDescent="0.25">
      <c r="A19" s="111">
        <v>11</v>
      </c>
      <c r="B19" s="124" t="s">
        <v>146</v>
      </c>
      <c r="C19" s="115">
        <v>25</v>
      </c>
    </row>
    <row r="20" spans="1:3" s="82" customFormat="1" x14ac:dyDescent="0.25">
      <c r="A20" s="111">
        <v>12</v>
      </c>
      <c r="B20" s="124" t="s">
        <v>357</v>
      </c>
      <c r="C20" s="115">
        <v>24</v>
      </c>
    </row>
    <row r="21" spans="1:3" s="82" customFormat="1" x14ac:dyDescent="0.25">
      <c r="A21" s="111">
        <v>13</v>
      </c>
      <c r="B21" s="124" t="s">
        <v>141</v>
      </c>
      <c r="C21" s="115">
        <v>23</v>
      </c>
    </row>
    <row r="22" spans="1:3" s="82" customFormat="1" x14ac:dyDescent="0.25">
      <c r="A22" s="111">
        <v>14</v>
      </c>
      <c r="B22" s="124" t="s">
        <v>155</v>
      </c>
      <c r="C22" s="115">
        <v>19</v>
      </c>
    </row>
    <row r="23" spans="1:3" s="82" customFormat="1" x14ac:dyDescent="0.25">
      <c r="A23" s="111">
        <v>15</v>
      </c>
      <c r="B23" s="124" t="s">
        <v>144</v>
      </c>
      <c r="C23" s="115">
        <v>17</v>
      </c>
    </row>
    <row r="24" spans="1:3" s="82" customFormat="1" x14ac:dyDescent="0.25">
      <c r="A24" s="111">
        <v>16</v>
      </c>
      <c r="B24" s="124" t="s">
        <v>152</v>
      </c>
      <c r="C24" s="115">
        <v>17</v>
      </c>
    </row>
    <row r="25" spans="1:3" s="82" customFormat="1" x14ac:dyDescent="0.25">
      <c r="A25" s="111">
        <v>17</v>
      </c>
      <c r="B25" s="124" t="s">
        <v>348</v>
      </c>
      <c r="C25" s="115">
        <v>16</v>
      </c>
    </row>
    <row r="26" spans="1:3" s="82" customFormat="1" x14ac:dyDescent="0.25">
      <c r="A26" s="111">
        <v>18</v>
      </c>
      <c r="B26" s="124" t="s">
        <v>150</v>
      </c>
      <c r="C26" s="115">
        <v>16</v>
      </c>
    </row>
    <row r="27" spans="1:3" s="82" customFormat="1" x14ac:dyDescent="0.25">
      <c r="A27" s="111">
        <v>19</v>
      </c>
      <c r="B27" s="124" t="s">
        <v>366</v>
      </c>
      <c r="C27" s="115">
        <v>16</v>
      </c>
    </row>
    <row r="28" spans="1:3" s="82" customFormat="1" ht="47.25" x14ac:dyDescent="0.25">
      <c r="A28" s="111">
        <v>20</v>
      </c>
      <c r="B28" s="124" t="s">
        <v>358</v>
      </c>
      <c r="C28" s="115">
        <v>14</v>
      </c>
    </row>
    <row r="29" spans="1:3" s="82" customFormat="1" x14ac:dyDescent="0.25">
      <c r="A29" s="111">
        <v>21</v>
      </c>
      <c r="B29" s="124" t="s">
        <v>384</v>
      </c>
      <c r="C29" s="115">
        <v>12</v>
      </c>
    </row>
    <row r="30" spans="1:3" s="82" customFormat="1" x14ac:dyDescent="0.25">
      <c r="A30" s="111">
        <v>22</v>
      </c>
      <c r="B30" s="124" t="s">
        <v>149</v>
      </c>
      <c r="C30" s="115">
        <v>12</v>
      </c>
    </row>
    <row r="31" spans="1:3" s="82" customFormat="1" x14ac:dyDescent="0.25">
      <c r="A31" s="111">
        <v>23</v>
      </c>
      <c r="B31" s="124" t="s">
        <v>371</v>
      </c>
      <c r="C31" s="115">
        <v>12</v>
      </c>
    </row>
    <row r="32" spans="1:3" s="82" customFormat="1" x14ac:dyDescent="0.25">
      <c r="A32" s="111">
        <v>24</v>
      </c>
      <c r="B32" s="124" t="s">
        <v>165</v>
      </c>
      <c r="C32" s="115">
        <v>11</v>
      </c>
    </row>
    <row r="33" spans="1:3" s="82" customFormat="1" ht="31.5" x14ac:dyDescent="0.25">
      <c r="A33" s="111">
        <v>25</v>
      </c>
      <c r="B33" s="124" t="s">
        <v>360</v>
      </c>
      <c r="C33" s="115">
        <v>11</v>
      </c>
    </row>
    <row r="34" spans="1:3" s="82" customFormat="1" x14ac:dyDescent="0.25">
      <c r="A34" s="111">
        <v>26</v>
      </c>
      <c r="B34" s="124" t="s">
        <v>344</v>
      </c>
      <c r="C34" s="115">
        <v>10</v>
      </c>
    </row>
    <row r="35" spans="1:3" s="82" customFormat="1" ht="31.5" x14ac:dyDescent="0.25">
      <c r="A35" s="111">
        <v>27</v>
      </c>
      <c r="B35" s="124" t="s">
        <v>211</v>
      </c>
      <c r="C35" s="115">
        <v>10</v>
      </c>
    </row>
    <row r="36" spans="1:3" s="82" customFormat="1" x14ac:dyDescent="0.25">
      <c r="A36" s="111">
        <v>28</v>
      </c>
      <c r="B36" s="124" t="s">
        <v>159</v>
      </c>
      <c r="C36" s="115">
        <v>10</v>
      </c>
    </row>
    <row r="37" spans="1:3" s="82" customFormat="1" x14ac:dyDescent="0.25">
      <c r="A37" s="111">
        <v>29</v>
      </c>
      <c r="B37" s="124" t="s">
        <v>174</v>
      </c>
      <c r="C37" s="115">
        <v>9</v>
      </c>
    </row>
    <row r="38" spans="1:3" s="82" customFormat="1" x14ac:dyDescent="0.25">
      <c r="A38" s="111">
        <v>30</v>
      </c>
      <c r="B38" s="124" t="s">
        <v>148</v>
      </c>
      <c r="C38" s="115">
        <v>9</v>
      </c>
    </row>
    <row r="39" spans="1:3" s="82" customFormat="1" ht="15.75" customHeight="1" x14ac:dyDescent="0.25">
      <c r="A39" s="111">
        <v>31</v>
      </c>
      <c r="B39" s="124" t="s">
        <v>169</v>
      </c>
      <c r="C39" s="115">
        <v>8</v>
      </c>
    </row>
    <row r="40" spans="1:3" s="82" customFormat="1" x14ac:dyDescent="0.25">
      <c r="A40" s="111">
        <v>32</v>
      </c>
      <c r="B40" s="124" t="s">
        <v>287</v>
      </c>
      <c r="C40" s="115">
        <v>8</v>
      </c>
    </row>
    <row r="41" spans="1:3" s="82" customFormat="1" x14ac:dyDescent="0.25">
      <c r="A41" s="111">
        <v>33</v>
      </c>
      <c r="B41" s="124" t="s">
        <v>270</v>
      </c>
      <c r="C41" s="115">
        <v>8</v>
      </c>
    </row>
    <row r="42" spans="1:3" s="82" customFormat="1" x14ac:dyDescent="0.25">
      <c r="A42" s="111">
        <v>34</v>
      </c>
      <c r="B42" s="124" t="s">
        <v>151</v>
      </c>
      <c r="C42" s="115">
        <v>8</v>
      </c>
    </row>
    <row r="43" spans="1:3" s="82" customFormat="1" x14ac:dyDescent="0.25">
      <c r="A43" s="111">
        <v>35</v>
      </c>
      <c r="B43" s="124" t="s">
        <v>343</v>
      </c>
      <c r="C43" s="115">
        <v>7</v>
      </c>
    </row>
    <row r="44" spans="1:3" s="82" customFormat="1" x14ac:dyDescent="0.25">
      <c r="A44" s="111">
        <v>36</v>
      </c>
      <c r="B44" s="124" t="s">
        <v>345</v>
      </c>
      <c r="C44" s="115">
        <v>7</v>
      </c>
    </row>
    <row r="45" spans="1:3" s="82" customFormat="1" x14ac:dyDescent="0.25">
      <c r="A45" s="111">
        <v>37</v>
      </c>
      <c r="B45" s="124" t="s">
        <v>353</v>
      </c>
      <c r="C45" s="115">
        <v>7</v>
      </c>
    </row>
    <row r="46" spans="1:3" s="82" customFormat="1" x14ac:dyDescent="0.25">
      <c r="A46" s="111">
        <v>38</v>
      </c>
      <c r="B46" s="124" t="s">
        <v>154</v>
      </c>
      <c r="C46" s="115">
        <v>7</v>
      </c>
    </row>
    <row r="47" spans="1:3" s="82" customFormat="1" x14ac:dyDescent="0.25">
      <c r="A47" s="111">
        <v>39</v>
      </c>
      <c r="B47" s="124" t="s">
        <v>157</v>
      </c>
      <c r="C47" s="115">
        <v>7</v>
      </c>
    </row>
    <row r="48" spans="1:3" s="82" customFormat="1" x14ac:dyDescent="0.25">
      <c r="A48" s="111">
        <v>40</v>
      </c>
      <c r="B48" s="124" t="s">
        <v>163</v>
      </c>
      <c r="C48" s="115">
        <v>7</v>
      </c>
    </row>
    <row r="49" spans="1:3" s="82" customFormat="1" x14ac:dyDescent="0.25">
      <c r="A49" s="111">
        <v>41</v>
      </c>
      <c r="B49" s="124" t="s">
        <v>216</v>
      </c>
      <c r="C49" s="115">
        <v>7</v>
      </c>
    </row>
    <row r="50" spans="1:3" s="82" customFormat="1" x14ac:dyDescent="0.25">
      <c r="A50" s="111">
        <v>42</v>
      </c>
      <c r="B50" s="124" t="s">
        <v>499</v>
      </c>
      <c r="C50" s="115">
        <v>6</v>
      </c>
    </row>
    <row r="51" spans="1:3" s="82" customFormat="1" x14ac:dyDescent="0.25">
      <c r="A51" s="111">
        <v>43</v>
      </c>
      <c r="B51" s="124" t="s">
        <v>160</v>
      </c>
      <c r="C51" s="115">
        <v>6</v>
      </c>
    </row>
    <row r="52" spans="1:3" s="82" customFormat="1" x14ac:dyDescent="0.25">
      <c r="A52" s="111">
        <v>44</v>
      </c>
      <c r="B52" s="124" t="s">
        <v>170</v>
      </c>
      <c r="C52" s="115">
        <v>6</v>
      </c>
    </row>
    <row r="53" spans="1:3" s="82" customFormat="1" x14ac:dyDescent="0.25">
      <c r="A53" s="111">
        <v>45</v>
      </c>
      <c r="B53" s="124" t="s">
        <v>189</v>
      </c>
      <c r="C53" s="115">
        <v>6</v>
      </c>
    </row>
    <row r="54" spans="1:3" s="82" customFormat="1" ht="31.5" x14ac:dyDescent="0.25">
      <c r="A54" s="111">
        <v>46</v>
      </c>
      <c r="B54" s="124" t="s">
        <v>153</v>
      </c>
      <c r="C54" s="115">
        <v>6</v>
      </c>
    </row>
    <row r="55" spans="1:3" s="82" customFormat="1" x14ac:dyDescent="0.25">
      <c r="A55" s="111">
        <v>47</v>
      </c>
      <c r="B55" s="124" t="s">
        <v>212</v>
      </c>
      <c r="C55" s="115">
        <v>6</v>
      </c>
    </row>
    <row r="56" spans="1:3" s="82" customFormat="1" x14ac:dyDescent="0.25">
      <c r="A56" s="111">
        <v>48</v>
      </c>
      <c r="B56" s="124" t="s">
        <v>213</v>
      </c>
      <c r="C56" s="115">
        <v>6</v>
      </c>
    </row>
    <row r="57" spans="1:3" s="82" customFormat="1" x14ac:dyDescent="0.25">
      <c r="A57" s="111">
        <v>49</v>
      </c>
      <c r="B57" s="124" t="s">
        <v>176</v>
      </c>
      <c r="C57" s="115">
        <v>5</v>
      </c>
    </row>
    <row r="58" spans="1:3" s="82" customFormat="1" x14ac:dyDescent="0.25">
      <c r="A58" s="111">
        <v>50</v>
      </c>
      <c r="B58" s="124" t="s">
        <v>183</v>
      </c>
      <c r="C58" s="115">
        <v>5</v>
      </c>
    </row>
  </sheetData>
  <mergeCells count="6">
    <mergeCell ref="A1:C1"/>
    <mergeCell ref="A2:C2"/>
    <mergeCell ref="A3:C3"/>
    <mergeCell ref="A5:A7"/>
    <mergeCell ref="B5:B7"/>
    <mergeCell ref="C5:C7"/>
  </mergeCells>
  <phoneticPr fontId="64" type="noConversion"/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G152"/>
  <sheetViews>
    <sheetView zoomScale="90" zoomScaleNormal="90" zoomScaleSheetLayoutView="90" workbookViewId="0">
      <selection activeCell="D3" sqref="D3"/>
    </sheetView>
  </sheetViews>
  <sheetFormatPr defaultColWidth="8.85546875" defaultRowHeight="15.75" x14ac:dyDescent="0.25"/>
  <cols>
    <col min="1" max="1" width="4.28515625" style="125" customWidth="1"/>
    <col min="2" max="2" width="61.42578125" style="134" customWidth="1"/>
    <col min="3" max="3" width="24.7109375" style="79" customWidth="1"/>
    <col min="4" max="217" width="8.85546875" style="79"/>
    <col min="218" max="218" width="4.28515625" style="79" customWidth="1"/>
    <col min="219" max="219" width="28.42578125" style="79" customWidth="1"/>
    <col min="220" max="222" width="10" style="79" customWidth="1"/>
    <col min="223" max="223" width="11.42578125" style="79" customWidth="1"/>
    <col min="224" max="225" width="11" style="79" customWidth="1"/>
    <col min="226" max="16384" width="8.85546875" style="79"/>
  </cols>
  <sheetData>
    <row r="1" spans="1:7" s="85" customFormat="1" ht="20.25" x14ac:dyDescent="0.3">
      <c r="A1" s="359" t="s">
        <v>106</v>
      </c>
      <c r="B1" s="359"/>
      <c r="C1" s="359"/>
      <c r="D1" s="126"/>
      <c r="E1" s="126"/>
      <c r="F1" s="126"/>
      <c r="G1" s="126"/>
    </row>
    <row r="2" spans="1:7" s="85" customFormat="1" ht="20.25" x14ac:dyDescent="0.3">
      <c r="A2" s="359" t="s">
        <v>559</v>
      </c>
      <c r="B2" s="359"/>
      <c r="C2" s="359"/>
      <c r="D2" s="126"/>
      <c r="E2" s="126"/>
      <c r="F2" s="126"/>
      <c r="G2" s="126"/>
    </row>
    <row r="3" spans="1:7" s="85" customFormat="1" ht="20.25" x14ac:dyDescent="0.3">
      <c r="A3" s="367" t="s">
        <v>97</v>
      </c>
      <c r="B3" s="367"/>
      <c r="C3" s="367"/>
    </row>
    <row r="4" spans="1:7" s="87" customFormat="1" ht="12.75" x14ac:dyDescent="0.2">
      <c r="A4" s="122"/>
      <c r="B4" s="127"/>
    </row>
    <row r="5" spans="1:7" ht="13.15" customHeight="1" x14ac:dyDescent="0.25">
      <c r="A5" s="357" t="s">
        <v>95</v>
      </c>
      <c r="B5" s="357" t="s">
        <v>90</v>
      </c>
      <c r="C5" s="362" t="s">
        <v>107</v>
      </c>
    </row>
    <row r="6" spans="1:7" ht="22.9" customHeight="1" x14ac:dyDescent="0.25">
      <c r="A6" s="357"/>
      <c r="B6" s="357"/>
      <c r="C6" s="362"/>
    </row>
    <row r="7" spans="1:7" ht="13.9" customHeight="1" x14ac:dyDescent="0.25">
      <c r="A7" s="357"/>
      <c r="B7" s="357"/>
      <c r="C7" s="362"/>
    </row>
    <row r="8" spans="1:7" x14ac:dyDescent="0.25">
      <c r="A8" s="111" t="s">
        <v>3</v>
      </c>
      <c r="B8" s="111" t="s">
        <v>108</v>
      </c>
      <c r="C8" s="111">
        <v>1</v>
      </c>
    </row>
    <row r="9" spans="1:7" s="85" customFormat="1" ht="34.9" customHeight="1" x14ac:dyDescent="0.3">
      <c r="A9" s="456" t="s">
        <v>98</v>
      </c>
      <c r="B9" s="456"/>
      <c r="C9" s="456"/>
    </row>
    <row r="10" spans="1:7" ht="18" customHeight="1" x14ac:dyDescent="0.25">
      <c r="A10" s="133">
        <v>1</v>
      </c>
      <c r="B10" s="128" t="s">
        <v>375</v>
      </c>
      <c r="C10" s="129">
        <v>41</v>
      </c>
    </row>
    <row r="11" spans="1:7" ht="18" customHeight="1" x14ac:dyDescent="0.25">
      <c r="A11" s="133">
        <v>2</v>
      </c>
      <c r="B11" s="128" t="s">
        <v>165</v>
      </c>
      <c r="C11" s="129">
        <v>11</v>
      </c>
    </row>
    <row r="12" spans="1:7" ht="18" customHeight="1" x14ac:dyDescent="0.25">
      <c r="A12" s="133">
        <v>3</v>
      </c>
      <c r="B12" s="130" t="s">
        <v>343</v>
      </c>
      <c r="C12" s="129">
        <v>7</v>
      </c>
    </row>
    <row r="13" spans="1:7" ht="18" customHeight="1" x14ac:dyDescent="0.25">
      <c r="A13" s="133">
        <v>4</v>
      </c>
      <c r="B13" s="130" t="s">
        <v>499</v>
      </c>
      <c r="C13" s="129">
        <v>6</v>
      </c>
    </row>
    <row r="14" spans="1:7" ht="18" customHeight="1" x14ac:dyDescent="0.25">
      <c r="A14" s="133">
        <v>5</v>
      </c>
      <c r="B14" s="130" t="s">
        <v>160</v>
      </c>
      <c r="C14" s="129">
        <v>6</v>
      </c>
    </row>
    <row r="15" spans="1:7" ht="18" customHeight="1" x14ac:dyDescent="0.25">
      <c r="A15" s="133">
        <v>6</v>
      </c>
      <c r="B15" s="130" t="s">
        <v>176</v>
      </c>
      <c r="C15" s="129">
        <v>5</v>
      </c>
    </row>
    <row r="16" spans="1:7" ht="18" customHeight="1" x14ac:dyDescent="0.25">
      <c r="A16" s="111">
        <v>7</v>
      </c>
      <c r="B16" s="130" t="s">
        <v>446</v>
      </c>
      <c r="C16" s="129">
        <v>4</v>
      </c>
    </row>
    <row r="17" spans="1:3" ht="18" customHeight="1" x14ac:dyDescent="0.25">
      <c r="A17" s="111">
        <v>8</v>
      </c>
      <c r="B17" s="130" t="s">
        <v>181</v>
      </c>
      <c r="C17" s="129">
        <v>4</v>
      </c>
    </row>
    <row r="18" spans="1:3" ht="18" customHeight="1" x14ac:dyDescent="0.25">
      <c r="A18" s="111">
        <v>9</v>
      </c>
      <c r="B18" s="130" t="s">
        <v>177</v>
      </c>
      <c r="C18" s="129">
        <v>4</v>
      </c>
    </row>
    <row r="19" spans="1:3" ht="18" customHeight="1" x14ac:dyDescent="0.25">
      <c r="A19" s="111">
        <v>10</v>
      </c>
      <c r="B19" s="130" t="s">
        <v>175</v>
      </c>
      <c r="C19" s="129">
        <v>3</v>
      </c>
    </row>
    <row r="20" spans="1:3" ht="18" customHeight="1" x14ac:dyDescent="0.25">
      <c r="A20" s="111">
        <v>11</v>
      </c>
      <c r="B20" s="130" t="s">
        <v>399</v>
      </c>
      <c r="C20" s="129">
        <v>3</v>
      </c>
    </row>
    <row r="21" spans="1:3" ht="18" customHeight="1" x14ac:dyDescent="0.25">
      <c r="A21" s="111">
        <v>12</v>
      </c>
      <c r="B21" s="130" t="s">
        <v>178</v>
      </c>
      <c r="C21" s="129">
        <v>2</v>
      </c>
    </row>
    <row r="22" spans="1:3" ht="17.25" customHeight="1" x14ac:dyDescent="0.25">
      <c r="A22" s="111">
        <v>13</v>
      </c>
      <c r="B22" s="130" t="s">
        <v>342</v>
      </c>
      <c r="C22" s="129">
        <v>2</v>
      </c>
    </row>
    <row r="23" spans="1:3" ht="17.25" customHeight="1" x14ac:dyDescent="0.25">
      <c r="A23" s="111">
        <v>14</v>
      </c>
      <c r="B23" s="130" t="s">
        <v>293</v>
      </c>
      <c r="C23" s="129">
        <v>2</v>
      </c>
    </row>
    <row r="24" spans="1:3" ht="17.25" customHeight="1" x14ac:dyDescent="0.25">
      <c r="A24" s="111">
        <v>15</v>
      </c>
      <c r="B24" s="130" t="s">
        <v>506</v>
      </c>
      <c r="C24" s="129">
        <v>2</v>
      </c>
    </row>
    <row r="25" spans="1:3" s="85" customFormat="1" ht="34.9" customHeight="1" x14ac:dyDescent="0.3">
      <c r="A25" s="363" t="s">
        <v>36</v>
      </c>
      <c r="B25" s="363"/>
      <c r="C25" s="363"/>
    </row>
    <row r="26" spans="1:3" ht="18" customHeight="1" x14ac:dyDescent="0.25">
      <c r="A26" s="111">
        <v>1</v>
      </c>
      <c r="B26" s="130" t="s">
        <v>344</v>
      </c>
      <c r="C26" s="111">
        <v>10</v>
      </c>
    </row>
    <row r="27" spans="1:3" ht="18" customHeight="1" x14ac:dyDescent="0.25">
      <c r="A27" s="111">
        <v>2</v>
      </c>
      <c r="B27" s="131" t="s">
        <v>345</v>
      </c>
      <c r="C27" s="111">
        <v>7</v>
      </c>
    </row>
    <row r="28" spans="1:3" ht="18" customHeight="1" x14ac:dyDescent="0.25">
      <c r="A28" s="111">
        <v>3</v>
      </c>
      <c r="B28" s="131" t="s">
        <v>170</v>
      </c>
      <c r="C28" s="111">
        <v>6</v>
      </c>
    </row>
    <row r="29" spans="1:3" ht="18" customHeight="1" x14ac:dyDescent="0.25">
      <c r="A29" s="111">
        <v>4</v>
      </c>
      <c r="B29" s="131" t="s">
        <v>183</v>
      </c>
      <c r="C29" s="111">
        <v>5</v>
      </c>
    </row>
    <row r="30" spans="1:3" ht="18" customHeight="1" x14ac:dyDescent="0.25">
      <c r="A30" s="111">
        <v>5</v>
      </c>
      <c r="B30" s="131" t="s">
        <v>378</v>
      </c>
      <c r="C30" s="111">
        <v>5</v>
      </c>
    </row>
    <row r="31" spans="1:3" ht="18" customHeight="1" x14ac:dyDescent="0.25">
      <c r="A31" s="111">
        <v>6</v>
      </c>
      <c r="B31" s="131" t="s">
        <v>275</v>
      </c>
      <c r="C31" s="111">
        <v>5</v>
      </c>
    </row>
    <row r="32" spans="1:3" ht="18" customHeight="1" x14ac:dyDescent="0.25">
      <c r="A32" s="111">
        <v>7</v>
      </c>
      <c r="B32" s="131" t="s">
        <v>498</v>
      </c>
      <c r="C32" s="111">
        <v>4</v>
      </c>
    </row>
    <row r="33" spans="1:3" ht="18" customHeight="1" x14ac:dyDescent="0.25">
      <c r="A33" s="111">
        <v>8</v>
      </c>
      <c r="B33" s="131" t="s">
        <v>460</v>
      </c>
      <c r="C33" s="111">
        <v>4</v>
      </c>
    </row>
    <row r="34" spans="1:3" ht="18" customHeight="1" x14ac:dyDescent="0.25">
      <c r="A34" s="111">
        <v>9</v>
      </c>
      <c r="B34" s="92" t="s">
        <v>184</v>
      </c>
      <c r="C34" s="111">
        <v>4</v>
      </c>
    </row>
    <row r="35" spans="1:3" ht="18" customHeight="1" x14ac:dyDescent="0.25">
      <c r="A35" s="111">
        <v>10</v>
      </c>
      <c r="B35" s="131" t="s">
        <v>377</v>
      </c>
      <c r="C35" s="111">
        <v>3</v>
      </c>
    </row>
    <row r="36" spans="1:3" ht="18" customHeight="1" x14ac:dyDescent="0.25">
      <c r="A36" s="111">
        <v>11</v>
      </c>
      <c r="B36" s="131" t="s">
        <v>186</v>
      </c>
      <c r="C36" s="111">
        <v>3</v>
      </c>
    </row>
    <row r="37" spans="1:3" ht="18" customHeight="1" x14ac:dyDescent="0.25">
      <c r="A37" s="111">
        <v>12</v>
      </c>
      <c r="B37" s="131" t="s">
        <v>508</v>
      </c>
      <c r="C37" s="111">
        <v>2</v>
      </c>
    </row>
    <row r="38" spans="1:3" ht="18" customHeight="1" x14ac:dyDescent="0.25">
      <c r="A38" s="111">
        <v>13</v>
      </c>
      <c r="B38" s="131" t="s">
        <v>518</v>
      </c>
      <c r="C38" s="111">
        <v>2</v>
      </c>
    </row>
    <row r="39" spans="1:3" ht="18" customHeight="1" x14ac:dyDescent="0.25">
      <c r="A39" s="111">
        <v>14</v>
      </c>
      <c r="B39" s="131" t="s">
        <v>172</v>
      </c>
      <c r="C39" s="111">
        <v>2</v>
      </c>
    </row>
    <row r="40" spans="1:3" ht="18" customHeight="1" x14ac:dyDescent="0.25">
      <c r="A40" s="111">
        <v>15</v>
      </c>
      <c r="B40" s="131" t="s">
        <v>500</v>
      </c>
      <c r="C40" s="111">
        <v>2</v>
      </c>
    </row>
    <row r="41" spans="1:3" s="85" customFormat="1" ht="34.9" customHeight="1" x14ac:dyDescent="0.3">
      <c r="A41" s="363" t="s">
        <v>37</v>
      </c>
      <c r="B41" s="363"/>
      <c r="C41" s="363"/>
    </row>
    <row r="42" spans="1:3" ht="18.600000000000001" customHeight="1" x14ac:dyDescent="0.25">
      <c r="A42" s="111">
        <v>1</v>
      </c>
      <c r="B42" s="132" t="s">
        <v>142</v>
      </c>
      <c r="C42" s="133">
        <v>44</v>
      </c>
    </row>
    <row r="43" spans="1:3" ht="18.600000000000001" customHeight="1" x14ac:dyDescent="0.25">
      <c r="A43" s="111">
        <v>2</v>
      </c>
      <c r="B43" s="132" t="s">
        <v>348</v>
      </c>
      <c r="C43" s="133">
        <v>16</v>
      </c>
    </row>
    <row r="44" spans="1:3" ht="18.600000000000001" customHeight="1" x14ac:dyDescent="0.25">
      <c r="A44" s="111">
        <v>3</v>
      </c>
      <c r="B44" s="132" t="s">
        <v>150</v>
      </c>
      <c r="C44" s="133">
        <v>16</v>
      </c>
    </row>
    <row r="45" spans="1:3" ht="18.600000000000001" customHeight="1" x14ac:dyDescent="0.25">
      <c r="A45" s="111">
        <v>4</v>
      </c>
      <c r="B45" s="132" t="s">
        <v>189</v>
      </c>
      <c r="C45" s="133">
        <v>6</v>
      </c>
    </row>
    <row r="46" spans="1:3" ht="18.600000000000001" customHeight="1" x14ac:dyDescent="0.25">
      <c r="A46" s="111">
        <v>5</v>
      </c>
      <c r="B46" s="132" t="s">
        <v>351</v>
      </c>
      <c r="C46" s="133">
        <v>4</v>
      </c>
    </row>
    <row r="47" spans="1:3" ht="18.600000000000001" customHeight="1" x14ac:dyDescent="0.25">
      <c r="A47" s="111">
        <v>6</v>
      </c>
      <c r="B47" s="132" t="s">
        <v>188</v>
      </c>
      <c r="C47" s="133">
        <v>3</v>
      </c>
    </row>
    <row r="48" spans="1:3" ht="18.600000000000001" customHeight="1" x14ac:dyDescent="0.25">
      <c r="A48" s="111">
        <v>7</v>
      </c>
      <c r="B48" s="132" t="s">
        <v>187</v>
      </c>
      <c r="C48" s="133">
        <v>2</v>
      </c>
    </row>
    <row r="49" spans="1:3" ht="18.600000000000001" customHeight="1" x14ac:dyDescent="0.25">
      <c r="A49" s="111">
        <v>8</v>
      </c>
      <c r="B49" s="132" t="s">
        <v>519</v>
      </c>
      <c r="C49" s="133">
        <v>2</v>
      </c>
    </row>
    <row r="50" spans="1:3" ht="18.600000000000001" customHeight="1" x14ac:dyDescent="0.25">
      <c r="A50" s="111">
        <v>9</v>
      </c>
      <c r="B50" s="132" t="s">
        <v>529</v>
      </c>
      <c r="C50" s="133">
        <v>2</v>
      </c>
    </row>
    <row r="51" spans="1:3" ht="18.600000000000001" customHeight="1" x14ac:dyDescent="0.25">
      <c r="A51" s="111">
        <v>10</v>
      </c>
      <c r="B51" s="132" t="s">
        <v>349</v>
      </c>
      <c r="C51" s="133">
        <v>2</v>
      </c>
    </row>
    <row r="52" spans="1:3" ht="18.600000000000001" customHeight="1" x14ac:dyDescent="0.25">
      <c r="A52" s="111">
        <v>11</v>
      </c>
      <c r="B52" s="132" t="s">
        <v>350</v>
      </c>
      <c r="C52" s="133">
        <v>2</v>
      </c>
    </row>
    <row r="53" spans="1:3" ht="18.600000000000001" customHeight="1" x14ac:dyDescent="0.25">
      <c r="A53" s="111">
        <v>12</v>
      </c>
      <c r="B53" s="132" t="s">
        <v>392</v>
      </c>
      <c r="C53" s="133">
        <v>2</v>
      </c>
    </row>
    <row r="54" spans="1:3" ht="18.600000000000001" customHeight="1" x14ac:dyDescent="0.25">
      <c r="A54" s="111">
        <v>13</v>
      </c>
      <c r="B54" s="132" t="s">
        <v>191</v>
      </c>
      <c r="C54" s="133">
        <v>2</v>
      </c>
    </row>
    <row r="55" spans="1:3" ht="18.600000000000001" customHeight="1" x14ac:dyDescent="0.25">
      <c r="A55" s="111">
        <v>14</v>
      </c>
      <c r="B55" s="132" t="s">
        <v>425</v>
      </c>
      <c r="C55" s="133">
        <v>2</v>
      </c>
    </row>
    <row r="56" spans="1:3" ht="18.600000000000001" customHeight="1" x14ac:dyDescent="0.25">
      <c r="A56" s="111">
        <v>15</v>
      </c>
      <c r="B56" s="132" t="s">
        <v>501</v>
      </c>
      <c r="C56" s="133">
        <v>1</v>
      </c>
    </row>
    <row r="57" spans="1:3" s="85" customFormat="1" ht="34.9" customHeight="1" x14ac:dyDescent="0.3">
      <c r="A57" s="363" t="s">
        <v>38</v>
      </c>
      <c r="B57" s="363"/>
      <c r="C57" s="363"/>
    </row>
    <row r="58" spans="1:3" ht="18.600000000000001" customHeight="1" x14ac:dyDescent="0.25">
      <c r="A58" s="133">
        <v>1</v>
      </c>
      <c r="B58" s="128" t="s">
        <v>353</v>
      </c>
      <c r="C58" s="111">
        <v>7</v>
      </c>
    </row>
    <row r="59" spans="1:3" ht="18.600000000000001" customHeight="1" x14ac:dyDescent="0.25">
      <c r="A59" s="133">
        <v>2</v>
      </c>
      <c r="B59" s="128" t="s">
        <v>154</v>
      </c>
      <c r="C59" s="111">
        <v>7</v>
      </c>
    </row>
    <row r="60" spans="1:3" ht="18.600000000000001" customHeight="1" x14ac:dyDescent="0.25">
      <c r="A60" s="133">
        <v>3</v>
      </c>
      <c r="B60" s="128" t="s">
        <v>197</v>
      </c>
      <c r="C60" s="111">
        <v>4</v>
      </c>
    </row>
    <row r="61" spans="1:3" ht="18.600000000000001" customHeight="1" x14ac:dyDescent="0.25">
      <c r="A61" s="133">
        <v>4</v>
      </c>
      <c r="B61" s="128" t="s">
        <v>158</v>
      </c>
      <c r="C61" s="111">
        <v>4</v>
      </c>
    </row>
    <row r="62" spans="1:3" ht="18.600000000000001" customHeight="1" x14ac:dyDescent="0.25">
      <c r="A62" s="133">
        <v>5</v>
      </c>
      <c r="B62" s="128" t="s">
        <v>196</v>
      </c>
      <c r="C62" s="111">
        <v>3</v>
      </c>
    </row>
    <row r="63" spans="1:3" ht="18.600000000000001" customHeight="1" x14ac:dyDescent="0.25">
      <c r="A63" s="133">
        <v>6</v>
      </c>
      <c r="B63" s="128" t="s">
        <v>198</v>
      </c>
      <c r="C63" s="111">
        <v>2</v>
      </c>
    </row>
    <row r="64" spans="1:3" ht="18.600000000000001" customHeight="1" x14ac:dyDescent="0.25">
      <c r="A64" s="311">
        <v>7</v>
      </c>
      <c r="B64" s="128" t="s">
        <v>451</v>
      </c>
      <c r="C64" s="310">
        <v>2</v>
      </c>
    </row>
    <row r="65" spans="1:3" ht="18.600000000000001" customHeight="1" x14ac:dyDescent="0.25">
      <c r="A65" s="311">
        <v>8</v>
      </c>
      <c r="B65" s="128" t="s">
        <v>352</v>
      </c>
      <c r="C65" s="310">
        <v>2</v>
      </c>
    </row>
    <row r="66" spans="1:3" ht="18.600000000000001" customHeight="1" x14ac:dyDescent="0.25">
      <c r="A66" s="311">
        <v>9</v>
      </c>
      <c r="B66" s="128" t="s">
        <v>539</v>
      </c>
      <c r="C66" s="310">
        <v>2</v>
      </c>
    </row>
    <row r="67" spans="1:3" ht="18.600000000000001" customHeight="1" x14ac:dyDescent="0.25">
      <c r="A67" s="311">
        <v>10</v>
      </c>
      <c r="B67" s="128" t="s">
        <v>194</v>
      </c>
      <c r="C67" s="111">
        <v>2</v>
      </c>
    </row>
    <row r="68" spans="1:3" ht="18.600000000000001" customHeight="1" x14ac:dyDescent="0.25">
      <c r="A68" s="311">
        <v>11</v>
      </c>
      <c r="B68" s="128" t="s">
        <v>450</v>
      </c>
      <c r="C68" s="111">
        <v>1</v>
      </c>
    </row>
    <row r="69" spans="1:3" ht="18.600000000000001" customHeight="1" x14ac:dyDescent="0.25">
      <c r="A69" s="311">
        <v>12</v>
      </c>
      <c r="B69" s="128" t="s">
        <v>489</v>
      </c>
      <c r="C69" s="111">
        <v>1</v>
      </c>
    </row>
    <row r="70" spans="1:3" ht="18.600000000000001" customHeight="1" x14ac:dyDescent="0.25">
      <c r="A70" s="311">
        <v>13</v>
      </c>
      <c r="B70" s="128" t="s">
        <v>452</v>
      </c>
      <c r="C70" s="111">
        <v>1</v>
      </c>
    </row>
    <row r="71" spans="1:3" ht="18.600000000000001" customHeight="1" x14ac:dyDescent="0.25">
      <c r="A71" s="311">
        <v>14</v>
      </c>
      <c r="B71" s="128" t="s">
        <v>355</v>
      </c>
      <c r="C71" s="111">
        <v>1</v>
      </c>
    </row>
    <row r="72" spans="1:3" ht="18.600000000000001" customHeight="1" x14ac:dyDescent="0.25">
      <c r="A72" s="311">
        <v>15</v>
      </c>
      <c r="B72" s="128" t="s">
        <v>173</v>
      </c>
      <c r="C72" s="111">
        <v>1</v>
      </c>
    </row>
    <row r="73" spans="1:3" s="85" customFormat="1" ht="34.9" customHeight="1" x14ac:dyDescent="0.3">
      <c r="A73" s="363" t="s">
        <v>39</v>
      </c>
      <c r="B73" s="363"/>
      <c r="C73" s="363"/>
    </row>
    <row r="74" spans="1:3" x14ac:dyDescent="0.25">
      <c r="A74" s="111">
        <v>1</v>
      </c>
      <c r="B74" s="93" t="s">
        <v>140</v>
      </c>
      <c r="C74" s="111">
        <v>38</v>
      </c>
    </row>
    <row r="75" spans="1:3" x14ac:dyDescent="0.25">
      <c r="A75" s="111">
        <v>2</v>
      </c>
      <c r="B75" s="93" t="s">
        <v>146</v>
      </c>
      <c r="C75" s="111">
        <v>25</v>
      </c>
    </row>
    <row r="76" spans="1:3" x14ac:dyDescent="0.25">
      <c r="A76" s="111">
        <v>3</v>
      </c>
      <c r="B76" s="93" t="s">
        <v>357</v>
      </c>
      <c r="C76" s="111">
        <v>24</v>
      </c>
    </row>
    <row r="77" spans="1:3" x14ac:dyDescent="0.25">
      <c r="A77" s="111">
        <v>4</v>
      </c>
      <c r="B77" s="93" t="s">
        <v>141</v>
      </c>
      <c r="C77" s="111">
        <v>23</v>
      </c>
    </row>
    <row r="78" spans="1:3" ht="47.25" x14ac:dyDescent="0.25">
      <c r="A78" s="111">
        <v>5</v>
      </c>
      <c r="B78" s="93" t="s">
        <v>358</v>
      </c>
      <c r="C78" s="111">
        <v>14</v>
      </c>
    </row>
    <row r="79" spans="1:3" x14ac:dyDescent="0.25">
      <c r="A79" s="133">
        <v>6</v>
      </c>
      <c r="B79" s="128" t="s">
        <v>384</v>
      </c>
      <c r="C79" s="111">
        <v>12</v>
      </c>
    </row>
    <row r="80" spans="1:3" x14ac:dyDescent="0.25">
      <c r="A80" s="133">
        <v>7</v>
      </c>
      <c r="B80" s="128" t="s">
        <v>149</v>
      </c>
      <c r="C80" s="111">
        <v>12</v>
      </c>
    </row>
    <row r="81" spans="1:3" ht="31.5" x14ac:dyDescent="0.25">
      <c r="A81" s="133">
        <v>8</v>
      </c>
      <c r="B81" s="128" t="s">
        <v>360</v>
      </c>
      <c r="C81" s="111">
        <v>11</v>
      </c>
    </row>
    <row r="82" spans="1:3" x14ac:dyDescent="0.25">
      <c r="A82" s="133">
        <v>9</v>
      </c>
      <c r="B82" s="128" t="s">
        <v>157</v>
      </c>
      <c r="C82" s="111">
        <v>7</v>
      </c>
    </row>
    <row r="83" spans="1:3" x14ac:dyDescent="0.25">
      <c r="A83" s="133">
        <v>10</v>
      </c>
      <c r="B83" s="128" t="s">
        <v>166</v>
      </c>
      <c r="C83" s="111">
        <v>5</v>
      </c>
    </row>
    <row r="84" spans="1:3" x14ac:dyDescent="0.25">
      <c r="A84" s="133">
        <v>11</v>
      </c>
      <c r="B84" s="128" t="s">
        <v>168</v>
      </c>
      <c r="C84" s="111">
        <v>3</v>
      </c>
    </row>
    <row r="85" spans="1:3" x14ac:dyDescent="0.25">
      <c r="A85" s="133">
        <v>12</v>
      </c>
      <c r="B85" s="128" t="s">
        <v>161</v>
      </c>
      <c r="C85" s="111">
        <v>3</v>
      </c>
    </row>
    <row r="86" spans="1:3" x14ac:dyDescent="0.25">
      <c r="A86" s="133">
        <v>13</v>
      </c>
      <c r="B86" s="128" t="s">
        <v>200</v>
      </c>
      <c r="C86" s="111">
        <v>3</v>
      </c>
    </row>
    <row r="87" spans="1:3" x14ac:dyDescent="0.25">
      <c r="A87" s="133">
        <v>14</v>
      </c>
      <c r="B87" s="128" t="s">
        <v>359</v>
      </c>
      <c r="C87" s="111">
        <v>2</v>
      </c>
    </row>
    <row r="88" spans="1:3" x14ac:dyDescent="0.25">
      <c r="A88" s="133">
        <v>15</v>
      </c>
      <c r="B88" s="128" t="s">
        <v>502</v>
      </c>
      <c r="C88" s="111">
        <v>1</v>
      </c>
    </row>
    <row r="89" spans="1:3" s="85" customFormat="1" ht="34.9" customHeight="1" x14ac:dyDescent="0.3">
      <c r="A89" s="393" t="s">
        <v>40</v>
      </c>
      <c r="B89" s="394"/>
      <c r="C89" s="395"/>
    </row>
    <row r="90" spans="1:3" ht="31.5" x14ac:dyDescent="0.25">
      <c r="A90" s="133">
        <v>1</v>
      </c>
      <c r="B90" s="128" t="s">
        <v>361</v>
      </c>
      <c r="C90" s="111">
        <v>141</v>
      </c>
    </row>
    <row r="91" spans="1:3" x14ac:dyDescent="0.25">
      <c r="A91" s="311">
        <v>2</v>
      </c>
      <c r="B91" s="128" t="s">
        <v>174</v>
      </c>
      <c r="C91" s="310">
        <v>9</v>
      </c>
    </row>
    <row r="92" spans="1:3" x14ac:dyDescent="0.25">
      <c r="A92" s="311">
        <v>3</v>
      </c>
      <c r="B92" s="128" t="s">
        <v>207</v>
      </c>
      <c r="C92" s="310">
        <v>4</v>
      </c>
    </row>
    <row r="93" spans="1:3" x14ac:dyDescent="0.25">
      <c r="A93" s="311">
        <v>4</v>
      </c>
      <c r="B93" s="128" t="s">
        <v>202</v>
      </c>
      <c r="C93" s="310">
        <v>2</v>
      </c>
    </row>
    <row r="94" spans="1:3" x14ac:dyDescent="0.25">
      <c r="A94" s="311">
        <v>5</v>
      </c>
      <c r="B94" s="128" t="s">
        <v>507</v>
      </c>
      <c r="C94" s="310">
        <v>2</v>
      </c>
    </row>
    <row r="95" spans="1:3" x14ac:dyDescent="0.25">
      <c r="A95" s="311">
        <v>6</v>
      </c>
      <c r="B95" s="128" t="s">
        <v>363</v>
      </c>
      <c r="C95" s="310">
        <v>2</v>
      </c>
    </row>
    <row r="96" spans="1:3" ht="30" customHeight="1" x14ac:dyDescent="0.25">
      <c r="A96" s="311">
        <v>7</v>
      </c>
      <c r="B96" s="128" t="s">
        <v>365</v>
      </c>
      <c r="C96" s="111">
        <v>2</v>
      </c>
    </row>
    <row r="97" spans="1:3" ht="18.600000000000001" customHeight="1" x14ac:dyDescent="0.25">
      <c r="A97" s="311">
        <v>8</v>
      </c>
      <c r="B97" s="128" t="s">
        <v>204</v>
      </c>
      <c r="C97" s="111">
        <v>1</v>
      </c>
    </row>
    <row r="98" spans="1:3" ht="18.600000000000001" customHeight="1" x14ac:dyDescent="0.25">
      <c r="A98" s="311">
        <v>9</v>
      </c>
      <c r="B98" s="128" t="s">
        <v>362</v>
      </c>
      <c r="C98" s="111">
        <v>1</v>
      </c>
    </row>
    <row r="99" spans="1:3" ht="18.600000000000001" customHeight="1" x14ac:dyDescent="0.25">
      <c r="A99" s="311">
        <v>10</v>
      </c>
      <c r="B99" s="128" t="s">
        <v>206</v>
      </c>
      <c r="C99" s="310">
        <v>1</v>
      </c>
    </row>
    <row r="100" spans="1:3" ht="18.600000000000001" customHeight="1" x14ac:dyDescent="0.25">
      <c r="A100" s="311">
        <v>11</v>
      </c>
      <c r="B100" s="128" t="s">
        <v>490</v>
      </c>
      <c r="C100" s="310">
        <v>1</v>
      </c>
    </row>
    <row r="101" spans="1:3" ht="18.600000000000001" customHeight="1" x14ac:dyDescent="0.25">
      <c r="A101" s="311">
        <v>12</v>
      </c>
      <c r="B101" s="128" t="s">
        <v>491</v>
      </c>
      <c r="C101" s="111">
        <v>1</v>
      </c>
    </row>
    <row r="102" spans="1:3" ht="18.600000000000001" customHeight="1" x14ac:dyDescent="0.25">
      <c r="A102" s="311">
        <v>13</v>
      </c>
      <c r="B102" s="128" t="s">
        <v>520</v>
      </c>
      <c r="C102" s="111">
        <v>1</v>
      </c>
    </row>
    <row r="103" spans="1:3" ht="18.600000000000001" customHeight="1" x14ac:dyDescent="0.25">
      <c r="A103" s="313">
        <v>14</v>
      </c>
      <c r="B103" s="128" t="s">
        <v>397</v>
      </c>
      <c r="C103" s="312">
        <v>1</v>
      </c>
    </row>
    <row r="104" spans="1:3" ht="18.600000000000001" customHeight="1" x14ac:dyDescent="0.25">
      <c r="A104" s="311">
        <v>15</v>
      </c>
      <c r="B104" s="128" t="s">
        <v>205</v>
      </c>
      <c r="C104" s="111">
        <v>1</v>
      </c>
    </row>
    <row r="105" spans="1:3" s="85" customFormat="1" ht="34.9" customHeight="1" x14ac:dyDescent="0.3">
      <c r="A105" s="393" t="s">
        <v>41</v>
      </c>
      <c r="B105" s="394"/>
      <c r="C105" s="395"/>
    </row>
    <row r="106" spans="1:3" x14ac:dyDescent="0.25">
      <c r="A106" s="111">
        <v>1</v>
      </c>
      <c r="B106" s="93" t="s">
        <v>145</v>
      </c>
      <c r="C106" s="111">
        <v>28</v>
      </c>
    </row>
    <row r="107" spans="1:3" x14ac:dyDescent="0.25">
      <c r="A107" s="111">
        <v>2</v>
      </c>
      <c r="B107" s="93" t="s">
        <v>366</v>
      </c>
      <c r="C107" s="111">
        <v>16</v>
      </c>
    </row>
    <row r="108" spans="1:3" ht="31.5" x14ac:dyDescent="0.25">
      <c r="A108" s="111">
        <v>3</v>
      </c>
      <c r="B108" s="93" t="s">
        <v>211</v>
      </c>
      <c r="C108" s="111">
        <v>10</v>
      </c>
    </row>
    <row r="109" spans="1:3" ht="19.5" customHeight="1" x14ac:dyDescent="0.25">
      <c r="A109" s="111">
        <v>4</v>
      </c>
      <c r="B109" s="93" t="s">
        <v>169</v>
      </c>
      <c r="C109" s="111">
        <v>8</v>
      </c>
    </row>
    <row r="110" spans="1:3" x14ac:dyDescent="0.25">
      <c r="A110" s="111">
        <v>5</v>
      </c>
      <c r="B110" s="93" t="s">
        <v>287</v>
      </c>
      <c r="C110" s="111">
        <v>8</v>
      </c>
    </row>
    <row r="111" spans="1:3" x14ac:dyDescent="0.25">
      <c r="A111" s="111">
        <v>6</v>
      </c>
      <c r="B111" s="93" t="s">
        <v>163</v>
      </c>
      <c r="C111" s="111">
        <v>7</v>
      </c>
    </row>
    <row r="112" spans="1:3" ht="31.5" x14ac:dyDescent="0.25">
      <c r="A112" s="111">
        <v>7</v>
      </c>
      <c r="B112" s="93" t="s">
        <v>153</v>
      </c>
      <c r="C112" s="111">
        <v>6</v>
      </c>
    </row>
    <row r="113" spans="1:3" x14ac:dyDescent="0.25">
      <c r="A113" s="111">
        <v>8</v>
      </c>
      <c r="B113" s="93" t="s">
        <v>210</v>
      </c>
      <c r="C113" s="111">
        <v>5</v>
      </c>
    </row>
    <row r="114" spans="1:3" x14ac:dyDescent="0.25">
      <c r="A114" s="111">
        <v>9</v>
      </c>
      <c r="B114" s="93" t="s">
        <v>414</v>
      </c>
      <c r="C114" s="111">
        <v>4</v>
      </c>
    </row>
    <row r="115" spans="1:3" x14ac:dyDescent="0.25">
      <c r="A115" s="111">
        <v>10</v>
      </c>
      <c r="B115" s="93" t="s">
        <v>469</v>
      </c>
      <c r="C115" s="111">
        <v>2</v>
      </c>
    </row>
    <row r="116" spans="1:3" x14ac:dyDescent="0.25">
      <c r="A116" s="111">
        <v>11</v>
      </c>
      <c r="B116" s="93" t="s">
        <v>388</v>
      </c>
      <c r="C116" s="111">
        <v>2</v>
      </c>
    </row>
    <row r="117" spans="1:3" x14ac:dyDescent="0.25">
      <c r="A117" s="111">
        <v>12</v>
      </c>
      <c r="B117" s="93" t="s">
        <v>454</v>
      </c>
      <c r="C117" s="111">
        <v>2</v>
      </c>
    </row>
    <row r="118" spans="1:3" x14ac:dyDescent="0.25">
      <c r="A118" s="111">
        <v>13</v>
      </c>
      <c r="B118" s="93" t="s">
        <v>530</v>
      </c>
      <c r="C118" s="111">
        <v>2</v>
      </c>
    </row>
    <row r="119" spans="1:3" x14ac:dyDescent="0.25">
      <c r="A119" s="111">
        <v>14</v>
      </c>
      <c r="B119" s="93" t="s">
        <v>540</v>
      </c>
      <c r="C119" s="111">
        <v>2</v>
      </c>
    </row>
    <row r="120" spans="1:3" x14ac:dyDescent="0.25">
      <c r="A120" s="111">
        <v>15</v>
      </c>
      <c r="B120" s="93" t="s">
        <v>147</v>
      </c>
      <c r="C120" s="111">
        <v>2</v>
      </c>
    </row>
    <row r="121" spans="1:3" s="85" customFormat="1" ht="46.5" customHeight="1" x14ac:dyDescent="0.3">
      <c r="A121" s="393" t="s">
        <v>42</v>
      </c>
      <c r="B121" s="394"/>
      <c r="C121" s="395"/>
    </row>
    <row r="122" spans="1:3" ht="31.5" x14ac:dyDescent="0.25">
      <c r="A122" s="111">
        <v>1</v>
      </c>
      <c r="B122" s="93" t="s">
        <v>370</v>
      </c>
      <c r="C122" s="111">
        <v>234</v>
      </c>
    </row>
    <row r="123" spans="1:3" x14ac:dyDescent="0.25">
      <c r="A123" s="111">
        <v>2</v>
      </c>
      <c r="B123" s="93" t="s">
        <v>138</v>
      </c>
      <c r="C123" s="111">
        <v>124</v>
      </c>
    </row>
    <row r="124" spans="1:3" ht="18" customHeight="1" x14ac:dyDescent="0.25">
      <c r="A124" s="111">
        <v>3</v>
      </c>
      <c r="B124" s="93" t="s">
        <v>143</v>
      </c>
      <c r="C124" s="111">
        <v>79</v>
      </c>
    </row>
    <row r="125" spans="1:3" ht="18" customHeight="1" x14ac:dyDescent="0.25">
      <c r="A125" s="111">
        <v>4</v>
      </c>
      <c r="B125" s="93" t="s">
        <v>298</v>
      </c>
      <c r="C125" s="111">
        <v>77</v>
      </c>
    </row>
    <row r="126" spans="1:3" ht="18" customHeight="1" x14ac:dyDescent="0.25">
      <c r="A126" s="111">
        <v>5</v>
      </c>
      <c r="B126" s="93" t="s">
        <v>371</v>
      </c>
      <c r="C126" s="111">
        <v>12</v>
      </c>
    </row>
    <row r="127" spans="1:3" ht="18" customHeight="1" x14ac:dyDescent="0.25">
      <c r="A127" s="111">
        <v>6</v>
      </c>
      <c r="B127" s="93" t="s">
        <v>270</v>
      </c>
      <c r="C127" s="111">
        <v>8</v>
      </c>
    </row>
    <row r="128" spans="1:3" ht="18" customHeight="1" x14ac:dyDescent="0.25">
      <c r="A128" s="111">
        <v>7</v>
      </c>
      <c r="B128" s="93" t="s">
        <v>216</v>
      </c>
      <c r="C128" s="111">
        <v>7</v>
      </c>
    </row>
    <row r="129" spans="1:3" ht="18" customHeight="1" x14ac:dyDescent="0.25">
      <c r="A129" s="111">
        <v>8</v>
      </c>
      <c r="B129" s="93" t="s">
        <v>212</v>
      </c>
      <c r="C129" s="111">
        <v>6</v>
      </c>
    </row>
    <row r="130" spans="1:3" ht="18" customHeight="1" x14ac:dyDescent="0.25">
      <c r="A130" s="111">
        <v>9</v>
      </c>
      <c r="B130" s="93" t="s">
        <v>213</v>
      </c>
      <c r="C130" s="111">
        <v>6</v>
      </c>
    </row>
    <row r="131" spans="1:3" ht="18" customHeight="1" x14ac:dyDescent="0.25">
      <c r="A131" s="111">
        <v>10</v>
      </c>
      <c r="B131" s="93" t="s">
        <v>167</v>
      </c>
      <c r="C131" s="111">
        <v>5</v>
      </c>
    </row>
    <row r="132" spans="1:3" ht="18" customHeight="1" x14ac:dyDescent="0.25">
      <c r="A132" s="111">
        <v>11</v>
      </c>
      <c r="B132" s="93" t="s">
        <v>372</v>
      </c>
      <c r="C132" s="111">
        <v>4</v>
      </c>
    </row>
    <row r="133" spans="1:3" ht="15.75" customHeight="1" x14ac:dyDescent="0.25">
      <c r="A133" s="111">
        <v>12</v>
      </c>
      <c r="B133" s="93" t="s">
        <v>215</v>
      </c>
      <c r="C133" s="111">
        <v>3</v>
      </c>
    </row>
    <row r="134" spans="1:3" ht="19.5" customHeight="1" x14ac:dyDescent="0.25">
      <c r="A134" s="111">
        <v>13</v>
      </c>
      <c r="B134" s="93" t="s">
        <v>537</v>
      </c>
      <c r="C134" s="111">
        <v>2</v>
      </c>
    </row>
    <row r="135" spans="1:3" ht="18" customHeight="1" x14ac:dyDescent="0.25">
      <c r="A135" s="111">
        <v>14</v>
      </c>
      <c r="B135" s="93" t="s">
        <v>455</v>
      </c>
      <c r="C135" s="111">
        <v>2</v>
      </c>
    </row>
    <row r="136" spans="1:3" ht="18" customHeight="1" x14ac:dyDescent="0.25">
      <c r="A136" s="111">
        <v>15</v>
      </c>
      <c r="B136" s="93" t="s">
        <v>505</v>
      </c>
      <c r="C136" s="111">
        <v>2</v>
      </c>
    </row>
    <row r="137" spans="1:3" s="85" customFormat="1" ht="34.9" customHeight="1" x14ac:dyDescent="0.3">
      <c r="A137" s="393" t="s">
        <v>101</v>
      </c>
      <c r="B137" s="394"/>
      <c r="C137" s="395"/>
    </row>
    <row r="138" spans="1:3" ht="19.149999999999999" customHeight="1" x14ac:dyDescent="0.25">
      <c r="A138" s="111">
        <v>1</v>
      </c>
      <c r="B138" s="93" t="s">
        <v>139</v>
      </c>
      <c r="C138" s="111">
        <v>77</v>
      </c>
    </row>
    <row r="139" spans="1:3" ht="19.149999999999999" customHeight="1" x14ac:dyDescent="0.25">
      <c r="A139" s="111">
        <v>2</v>
      </c>
      <c r="B139" s="93" t="s">
        <v>155</v>
      </c>
      <c r="C139" s="111">
        <v>19</v>
      </c>
    </row>
    <row r="140" spans="1:3" ht="19.149999999999999" customHeight="1" x14ac:dyDescent="0.25">
      <c r="A140" s="111">
        <v>3</v>
      </c>
      <c r="B140" s="93" t="s">
        <v>144</v>
      </c>
      <c r="C140" s="111">
        <v>17</v>
      </c>
    </row>
    <row r="141" spans="1:3" ht="19.149999999999999" customHeight="1" x14ac:dyDescent="0.25">
      <c r="A141" s="111">
        <v>4</v>
      </c>
      <c r="B141" s="93" t="s">
        <v>152</v>
      </c>
      <c r="C141" s="111">
        <v>17</v>
      </c>
    </row>
    <row r="142" spans="1:3" ht="19.149999999999999" customHeight="1" x14ac:dyDescent="0.25">
      <c r="A142" s="111">
        <v>5</v>
      </c>
      <c r="B142" s="93" t="s">
        <v>159</v>
      </c>
      <c r="C142" s="111">
        <v>10</v>
      </c>
    </row>
    <row r="143" spans="1:3" ht="19.149999999999999" customHeight="1" x14ac:dyDescent="0.25">
      <c r="A143" s="111">
        <v>6</v>
      </c>
      <c r="B143" s="93" t="s">
        <v>148</v>
      </c>
      <c r="C143" s="111">
        <v>9</v>
      </c>
    </row>
    <row r="144" spans="1:3" ht="19.149999999999999" customHeight="1" x14ac:dyDescent="0.25">
      <c r="A144" s="111">
        <v>7</v>
      </c>
      <c r="B144" s="93" t="s">
        <v>151</v>
      </c>
      <c r="C144" s="111">
        <v>8</v>
      </c>
    </row>
    <row r="145" spans="1:3" ht="19.149999999999999" customHeight="1" x14ac:dyDescent="0.25">
      <c r="A145" s="111">
        <v>8</v>
      </c>
      <c r="B145" s="93" t="s">
        <v>164</v>
      </c>
      <c r="C145" s="111">
        <v>4</v>
      </c>
    </row>
    <row r="146" spans="1:3" ht="19.149999999999999" customHeight="1" x14ac:dyDescent="0.25">
      <c r="A146" s="111">
        <v>9</v>
      </c>
      <c r="B146" s="93" t="s">
        <v>218</v>
      </c>
      <c r="C146" s="111">
        <v>4</v>
      </c>
    </row>
    <row r="147" spans="1:3" ht="19.149999999999999" customHeight="1" x14ac:dyDescent="0.25">
      <c r="A147" s="111">
        <v>10</v>
      </c>
      <c r="B147" s="93" t="s">
        <v>217</v>
      </c>
      <c r="C147" s="111">
        <v>3</v>
      </c>
    </row>
    <row r="148" spans="1:3" ht="19.149999999999999" customHeight="1" x14ac:dyDescent="0.25">
      <c r="A148" s="111">
        <v>11</v>
      </c>
      <c r="B148" s="93" t="s">
        <v>374</v>
      </c>
      <c r="C148" s="111">
        <v>3</v>
      </c>
    </row>
    <row r="149" spans="1:3" x14ac:dyDescent="0.25">
      <c r="A149" s="310">
        <v>12</v>
      </c>
      <c r="B149" s="93" t="s">
        <v>156</v>
      </c>
      <c r="C149" s="310">
        <v>3</v>
      </c>
    </row>
    <row r="150" spans="1:3" x14ac:dyDescent="0.25">
      <c r="A150" s="310">
        <v>13</v>
      </c>
      <c r="B150" s="93" t="s">
        <v>297</v>
      </c>
      <c r="C150" s="310">
        <v>2</v>
      </c>
    </row>
    <row r="151" spans="1:3" x14ac:dyDescent="0.25">
      <c r="A151" s="310">
        <v>14</v>
      </c>
      <c r="B151" s="93" t="s">
        <v>162</v>
      </c>
      <c r="C151" s="310">
        <v>2</v>
      </c>
    </row>
    <row r="152" spans="1:3" x14ac:dyDescent="0.25">
      <c r="A152" s="310">
        <v>15</v>
      </c>
      <c r="B152" s="93" t="s">
        <v>219</v>
      </c>
      <c r="C152" s="310">
        <v>1</v>
      </c>
    </row>
  </sheetData>
  <mergeCells count="15">
    <mergeCell ref="A105:C105"/>
    <mergeCell ref="A121:C121"/>
    <mergeCell ref="A137:C137"/>
    <mergeCell ref="A9:C9"/>
    <mergeCell ref="A25:C25"/>
    <mergeCell ref="A41:C41"/>
    <mergeCell ref="A57:C57"/>
    <mergeCell ref="A73:C73"/>
    <mergeCell ref="A89:C89"/>
    <mergeCell ref="A1:C1"/>
    <mergeCell ref="A2:C2"/>
    <mergeCell ref="A3:C3"/>
    <mergeCell ref="A5:A7"/>
    <mergeCell ref="B5:B7"/>
    <mergeCell ref="C5:C7"/>
  </mergeCells>
  <phoneticPr fontId="64" type="noConversion"/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104" max="7" man="1"/>
    <brk id="136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H55"/>
  <sheetViews>
    <sheetView zoomScaleSheetLayoutView="90" workbookViewId="0">
      <selection activeCell="F42" sqref="F42"/>
    </sheetView>
  </sheetViews>
  <sheetFormatPr defaultColWidth="9.140625" defaultRowHeight="15.75" x14ac:dyDescent="0.25"/>
  <cols>
    <col min="1" max="1" width="3.140625" style="78" customWidth="1"/>
    <col min="2" max="2" width="42" style="83" customWidth="1"/>
    <col min="3" max="3" width="22.140625" style="79" customWidth="1"/>
    <col min="4" max="4" width="26.42578125" style="79" customWidth="1"/>
    <col min="5" max="9" width="7.7109375" style="79" customWidth="1"/>
    <col min="10" max="16384" width="9.140625" style="79"/>
  </cols>
  <sheetData>
    <row r="1" spans="1:8" ht="20.45" customHeight="1" x14ac:dyDescent="0.25">
      <c r="B1" s="359" t="s">
        <v>132</v>
      </c>
      <c r="C1" s="359"/>
      <c r="D1" s="359"/>
      <c r="E1" s="216"/>
      <c r="F1" s="216"/>
      <c r="G1" s="216"/>
      <c r="H1" s="216"/>
    </row>
    <row r="2" spans="1:8" ht="20.25" x14ac:dyDescent="0.25">
      <c r="B2" s="359" t="s">
        <v>560</v>
      </c>
      <c r="C2" s="359"/>
      <c r="D2" s="359"/>
      <c r="E2" s="216"/>
      <c r="F2" s="216"/>
      <c r="G2" s="216"/>
      <c r="H2" s="216"/>
    </row>
    <row r="3" spans="1:8" ht="20.25" customHeight="1" x14ac:dyDescent="0.25">
      <c r="B3" s="359" t="s">
        <v>89</v>
      </c>
      <c r="C3" s="359"/>
      <c r="D3" s="359"/>
      <c r="E3" s="216"/>
      <c r="F3" s="216"/>
      <c r="G3" s="216"/>
      <c r="H3" s="216"/>
    </row>
    <row r="5" spans="1:8" s="80" customFormat="1" ht="66" customHeight="1" x14ac:dyDescent="0.25">
      <c r="A5" s="183"/>
      <c r="B5" s="112" t="s">
        <v>90</v>
      </c>
      <c r="C5" s="181" t="s">
        <v>128</v>
      </c>
      <c r="D5" s="182" t="s">
        <v>129</v>
      </c>
      <c r="E5" s="198"/>
      <c r="F5" s="198"/>
      <c r="G5" s="198"/>
      <c r="H5" s="198"/>
    </row>
    <row r="6" spans="1:8" ht="38.25" customHeight="1" x14ac:dyDescent="0.25">
      <c r="A6" s="81">
        <v>1</v>
      </c>
      <c r="B6" s="124" t="s">
        <v>361</v>
      </c>
      <c r="C6" s="115">
        <v>59</v>
      </c>
      <c r="D6" s="237">
        <v>41.843971631205676</v>
      </c>
      <c r="E6" s="199"/>
      <c r="F6" s="199"/>
      <c r="G6" s="199"/>
      <c r="H6" s="199"/>
    </row>
    <row r="7" spans="1:8" ht="19.5" customHeight="1" x14ac:dyDescent="0.25">
      <c r="A7" s="81">
        <v>2</v>
      </c>
      <c r="B7" s="124" t="s">
        <v>142</v>
      </c>
      <c r="C7" s="115">
        <v>41</v>
      </c>
      <c r="D7" s="237">
        <v>93.181818181818173</v>
      </c>
      <c r="E7" s="199"/>
      <c r="F7" s="199"/>
      <c r="G7" s="199"/>
      <c r="H7" s="199"/>
    </row>
    <row r="8" spans="1:8" x14ac:dyDescent="0.25">
      <c r="A8" s="81">
        <v>3</v>
      </c>
      <c r="B8" s="124" t="s">
        <v>140</v>
      </c>
      <c r="C8" s="115">
        <v>37</v>
      </c>
      <c r="D8" s="237">
        <v>97.368421052631575</v>
      </c>
      <c r="E8" s="199"/>
      <c r="F8" s="199"/>
      <c r="G8" s="199"/>
      <c r="H8" s="199"/>
    </row>
    <row r="9" spans="1:8" s="82" customFormat="1" x14ac:dyDescent="0.25">
      <c r="A9" s="81">
        <v>4</v>
      </c>
      <c r="B9" s="124" t="s">
        <v>139</v>
      </c>
      <c r="C9" s="115">
        <v>30</v>
      </c>
      <c r="D9" s="237">
        <v>38.961038961038966</v>
      </c>
      <c r="E9" s="199"/>
      <c r="F9" s="199"/>
      <c r="G9" s="199"/>
      <c r="H9" s="199"/>
    </row>
    <row r="10" spans="1:8" s="82" customFormat="1" x14ac:dyDescent="0.25">
      <c r="A10" s="81">
        <v>5</v>
      </c>
      <c r="B10" s="124" t="s">
        <v>357</v>
      </c>
      <c r="C10" s="115">
        <v>22</v>
      </c>
      <c r="D10" s="237">
        <v>91.666666666666657</v>
      </c>
      <c r="E10" s="199"/>
      <c r="F10" s="199"/>
      <c r="G10" s="199"/>
      <c r="H10" s="199"/>
    </row>
    <row r="11" spans="1:8" s="82" customFormat="1" x14ac:dyDescent="0.25">
      <c r="A11" s="81">
        <v>6</v>
      </c>
      <c r="B11" s="124" t="s">
        <v>141</v>
      </c>
      <c r="C11" s="115">
        <v>21</v>
      </c>
      <c r="D11" s="237">
        <v>91.304347826086953</v>
      </c>
      <c r="E11" s="199"/>
      <c r="F11" s="199"/>
      <c r="G11" s="199"/>
      <c r="H11" s="199"/>
    </row>
    <row r="12" spans="1:8" s="82" customFormat="1" x14ac:dyDescent="0.25">
      <c r="A12" s="81">
        <v>7</v>
      </c>
      <c r="B12" s="124" t="s">
        <v>144</v>
      </c>
      <c r="C12" s="115">
        <v>17</v>
      </c>
      <c r="D12" s="237">
        <v>100</v>
      </c>
      <c r="E12" s="199"/>
      <c r="F12" s="199"/>
      <c r="G12" s="199"/>
      <c r="H12" s="199"/>
    </row>
    <row r="13" spans="1:8" s="82" customFormat="1" x14ac:dyDescent="0.25">
      <c r="A13" s="81">
        <v>8</v>
      </c>
      <c r="B13" s="124" t="s">
        <v>348</v>
      </c>
      <c r="C13" s="115">
        <v>16</v>
      </c>
      <c r="D13" s="237">
        <v>100</v>
      </c>
      <c r="E13" s="199"/>
      <c r="F13" s="199"/>
      <c r="G13" s="199"/>
      <c r="H13" s="199"/>
    </row>
    <row r="14" spans="1:8" s="82" customFormat="1" x14ac:dyDescent="0.25">
      <c r="A14" s="81">
        <v>9</v>
      </c>
      <c r="B14" s="124" t="s">
        <v>150</v>
      </c>
      <c r="C14" s="115">
        <v>14</v>
      </c>
      <c r="D14" s="237">
        <v>87.5</v>
      </c>
      <c r="E14" s="199"/>
      <c r="F14" s="199"/>
      <c r="G14" s="199"/>
      <c r="H14" s="199"/>
    </row>
    <row r="15" spans="1:8" s="82" customFormat="1" ht="78.75" x14ac:dyDescent="0.25">
      <c r="A15" s="81">
        <v>10</v>
      </c>
      <c r="B15" s="124" t="s">
        <v>358</v>
      </c>
      <c r="C15" s="115">
        <v>14</v>
      </c>
      <c r="D15" s="237">
        <v>100</v>
      </c>
      <c r="E15" s="199"/>
      <c r="F15" s="199"/>
      <c r="G15" s="199"/>
      <c r="H15" s="199"/>
    </row>
    <row r="16" spans="1:8" s="82" customFormat="1" x14ac:dyDescent="0.25">
      <c r="A16" s="81">
        <v>11</v>
      </c>
      <c r="B16" s="124" t="s">
        <v>155</v>
      </c>
      <c r="C16" s="115">
        <v>14</v>
      </c>
      <c r="D16" s="237">
        <v>73.68421052631578</v>
      </c>
      <c r="E16" s="199"/>
      <c r="F16" s="199"/>
      <c r="G16" s="199"/>
      <c r="H16" s="199"/>
    </row>
    <row r="17" spans="1:8" s="82" customFormat="1" x14ac:dyDescent="0.25">
      <c r="A17" s="81">
        <v>12</v>
      </c>
      <c r="B17" s="124" t="s">
        <v>165</v>
      </c>
      <c r="C17" s="115">
        <v>11</v>
      </c>
      <c r="D17" s="237">
        <v>100</v>
      </c>
      <c r="E17" s="199"/>
      <c r="F17" s="199"/>
      <c r="G17" s="199"/>
      <c r="H17" s="199"/>
    </row>
    <row r="18" spans="1:8" s="82" customFormat="1" ht="31.5" x14ac:dyDescent="0.25">
      <c r="A18" s="81">
        <v>13</v>
      </c>
      <c r="B18" s="124" t="s">
        <v>360</v>
      </c>
      <c r="C18" s="115">
        <v>11</v>
      </c>
      <c r="D18" s="237">
        <v>100</v>
      </c>
      <c r="E18" s="199"/>
      <c r="F18" s="199"/>
      <c r="G18" s="199"/>
      <c r="H18" s="199"/>
    </row>
    <row r="19" spans="1:8" s="82" customFormat="1" ht="31.5" x14ac:dyDescent="0.25">
      <c r="A19" s="81">
        <v>14</v>
      </c>
      <c r="B19" s="124" t="s">
        <v>344</v>
      </c>
      <c r="C19" s="115">
        <v>8</v>
      </c>
      <c r="D19" s="237">
        <v>80</v>
      </c>
      <c r="E19" s="199"/>
      <c r="F19" s="199"/>
      <c r="G19" s="199"/>
      <c r="H19" s="199"/>
    </row>
    <row r="20" spans="1:8" s="82" customFormat="1" x14ac:dyDescent="0.25">
      <c r="A20" s="81">
        <v>15</v>
      </c>
      <c r="B20" s="124" t="s">
        <v>154</v>
      </c>
      <c r="C20" s="115">
        <v>7</v>
      </c>
      <c r="D20" s="237">
        <v>100</v>
      </c>
      <c r="E20" s="199"/>
      <c r="F20" s="199"/>
      <c r="G20" s="199"/>
      <c r="H20" s="199"/>
    </row>
    <row r="21" spans="1:8" s="82" customFormat="1" x14ac:dyDescent="0.25">
      <c r="A21" s="81">
        <v>16</v>
      </c>
      <c r="B21" s="124" t="s">
        <v>157</v>
      </c>
      <c r="C21" s="115">
        <v>7</v>
      </c>
      <c r="D21" s="237">
        <v>100</v>
      </c>
      <c r="E21" s="199"/>
      <c r="F21" s="199"/>
      <c r="G21" s="199"/>
      <c r="H21" s="199"/>
    </row>
    <row r="22" spans="1:8" s="82" customFormat="1" x14ac:dyDescent="0.25">
      <c r="A22" s="81">
        <v>17</v>
      </c>
      <c r="B22" s="124" t="s">
        <v>149</v>
      </c>
      <c r="C22" s="115">
        <v>7</v>
      </c>
      <c r="D22" s="237">
        <v>58.333333333333336</v>
      </c>
      <c r="E22" s="199"/>
      <c r="F22" s="199"/>
      <c r="G22" s="199"/>
      <c r="H22" s="199"/>
    </row>
    <row r="23" spans="1:8" s="82" customFormat="1" x14ac:dyDescent="0.25">
      <c r="A23" s="81">
        <v>18</v>
      </c>
      <c r="B23" s="124" t="s">
        <v>170</v>
      </c>
      <c r="C23" s="115">
        <v>6</v>
      </c>
      <c r="D23" s="237">
        <v>100</v>
      </c>
      <c r="E23" s="199"/>
      <c r="F23" s="199"/>
      <c r="G23" s="199"/>
      <c r="H23" s="199"/>
    </row>
    <row r="24" spans="1:8" s="82" customFormat="1" x14ac:dyDescent="0.25">
      <c r="A24" s="81">
        <v>19</v>
      </c>
      <c r="B24" s="124" t="s">
        <v>287</v>
      </c>
      <c r="C24" s="115">
        <v>6</v>
      </c>
      <c r="D24" s="237">
        <v>75</v>
      </c>
      <c r="E24" s="199"/>
      <c r="F24" s="199"/>
      <c r="G24" s="199"/>
      <c r="H24" s="199"/>
    </row>
    <row r="25" spans="1:8" s="82" customFormat="1" x14ac:dyDescent="0.25">
      <c r="A25" s="81">
        <v>20</v>
      </c>
      <c r="B25" s="124" t="s">
        <v>343</v>
      </c>
      <c r="C25" s="115">
        <v>5</v>
      </c>
      <c r="D25" s="237">
        <v>71.428571428571431</v>
      </c>
      <c r="E25" s="199"/>
      <c r="F25" s="199"/>
      <c r="G25" s="199"/>
      <c r="H25" s="199"/>
    </row>
    <row r="26" spans="1:8" s="82" customFormat="1" x14ac:dyDescent="0.25">
      <c r="A26" s="81">
        <v>21</v>
      </c>
      <c r="B26" s="124" t="s">
        <v>189</v>
      </c>
      <c r="C26" s="115">
        <v>5</v>
      </c>
      <c r="D26" s="237">
        <v>83.333333333333343</v>
      </c>
      <c r="E26" s="199"/>
      <c r="F26" s="199"/>
      <c r="G26" s="199"/>
      <c r="H26" s="199"/>
    </row>
    <row r="27" spans="1:8" s="82" customFormat="1" x14ac:dyDescent="0.25">
      <c r="A27" s="81">
        <v>22</v>
      </c>
      <c r="B27" s="124" t="s">
        <v>353</v>
      </c>
      <c r="C27" s="115">
        <v>5</v>
      </c>
      <c r="D27" s="237">
        <v>71.428571428571431</v>
      </c>
      <c r="E27" s="199"/>
      <c r="F27" s="199"/>
      <c r="G27" s="199"/>
      <c r="H27" s="199"/>
    </row>
    <row r="28" spans="1:8" s="82" customFormat="1" x14ac:dyDescent="0.25">
      <c r="A28" s="81">
        <v>23</v>
      </c>
      <c r="B28" s="124" t="s">
        <v>166</v>
      </c>
      <c r="C28" s="115">
        <v>5</v>
      </c>
      <c r="D28" s="237">
        <v>100</v>
      </c>
      <c r="E28" s="199"/>
      <c r="F28" s="199"/>
      <c r="G28" s="199"/>
      <c r="H28" s="199"/>
    </row>
    <row r="29" spans="1:8" s="82" customFormat="1" x14ac:dyDescent="0.25">
      <c r="A29" s="81">
        <v>24</v>
      </c>
      <c r="B29" s="124" t="s">
        <v>174</v>
      </c>
      <c r="C29" s="115">
        <v>5</v>
      </c>
      <c r="D29" s="237">
        <v>55.555555555555557</v>
      </c>
      <c r="E29" s="199"/>
      <c r="F29" s="199"/>
      <c r="G29" s="199"/>
      <c r="H29" s="199"/>
    </row>
    <row r="30" spans="1:8" s="82" customFormat="1" ht="15.75" customHeight="1" x14ac:dyDescent="0.25">
      <c r="A30" s="81">
        <v>25</v>
      </c>
      <c r="B30" s="124" t="s">
        <v>176</v>
      </c>
      <c r="C30" s="115">
        <v>4</v>
      </c>
      <c r="D30" s="237">
        <v>80</v>
      </c>
      <c r="E30" s="199"/>
      <c r="F30" s="199"/>
      <c r="G30" s="199"/>
      <c r="H30" s="199"/>
    </row>
    <row r="31" spans="1:8" s="82" customFormat="1" x14ac:dyDescent="0.25">
      <c r="A31" s="81">
        <v>26</v>
      </c>
      <c r="B31" s="124" t="s">
        <v>160</v>
      </c>
      <c r="C31" s="115">
        <v>4</v>
      </c>
      <c r="D31" s="237">
        <v>66.666666666666657</v>
      </c>
      <c r="E31" s="199"/>
      <c r="F31" s="199"/>
      <c r="G31" s="199"/>
      <c r="H31" s="199"/>
    </row>
    <row r="32" spans="1:8" s="82" customFormat="1" x14ac:dyDescent="0.25">
      <c r="A32" s="81">
        <v>27</v>
      </c>
      <c r="B32" s="124" t="s">
        <v>498</v>
      </c>
      <c r="C32" s="115">
        <v>4</v>
      </c>
      <c r="D32" s="237">
        <v>100</v>
      </c>
      <c r="E32" s="199"/>
      <c r="F32" s="199"/>
      <c r="G32" s="199"/>
      <c r="H32" s="199"/>
    </row>
    <row r="33" spans="1:8" s="82" customFormat="1" x14ac:dyDescent="0.25">
      <c r="A33" s="81">
        <v>28</v>
      </c>
      <c r="B33" s="124" t="s">
        <v>460</v>
      </c>
      <c r="C33" s="115">
        <v>4</v>
      </c>
      <c r="D33" s="237">
        <v>100</v>
      </c>
      <c r="E33" s="199"/>
      <c r="F33" s="199"/>
      <c r="G33" s="199"/>
      <c r="H33" s="199"/>
    </row>
    <row r="34" spans="1:8" s="82" customFormat="1" x14ac:dyDescent="0.25">
      <c r="A34" s="81">
        <v>29</v>
      </c>
      <c r="B34" s="124" t="s">
        <v>275</v>
      </c>
      <c r="C34" s="115">
        <v>4</v>
      </c>
      <c r="D34" s="237">
        <v>80</v>
      </c>
      <c r="E34" s="199"/>
      <c r="F34" s="199"/>
      <c r="G34" s="199"/>
      <c r="H34" s="199"/>
    </row>
    <row r="35" spans="1:8" s="82" customFormat="1" ht="31.5" x14ac:dyDescent="0.25">
      <c r="A35" s="81">
        <v>30</v>
      </c>
      <c r="B35" s="124" t="s">
        <v>197</v>
      </c>
      <c r="C35" s="115">
        <v>4</v>
      </c>
      <c r="D35" s="237">
        <v>100</v>
      </c>
      <c r="E35" s="199"/>
      <c r="F35" s="199"/>
      <c r="G35" s="199"/>
      <c r="H35" s="199"/>
    </row>
    <row r="36" spans="1:8" s="82" customFormat="1" x14ac:dyDescent="0.25">
      <c r="A36" s="81">
        <v>31</v>
      </c>
      <c r="B36" s="124" t="s">
        <v>158</v>
      </c>
      <c r="C36" s="115">
        <v>4</v>
      </c>
      <c r="D36" s="237">
        <v>100</v>
      </c>
      <c r="E36" s="199"/>
      <c r="F36" s="199"/>
      <c r="G36" s="199"/>
      <c r="H36" s="199"/>
    </row>
    <row r="37" spans="1:8" s="82" customFormat="1" x14ac:dyDescent="0.25">
      <c r="A37" s="81">
        <v>32</v>
      </c>
      <c r="B37" s="124" t="s">
        <v>207</v>
      </c>
      <c r="C37" s="115">
        <v>4</v>
      </c>
      <c r="D37" s="237">
        <v>100</v>
      </c>
      <c r="E37" s="199"/>
      <c r="F37" s="199"/>
      <c r="G37" s="199"/>
      <c r="H37" s="199"/>
    </row>
    <row r="38" spans="1:8" s="82" customFormat="1" x14ac:dyDescent="0.25">
      <c r="A38" s="81">
        <v>33</v>
      </c>
      <c r="B38" s="124" t="s">
        <v>212</v>
      </c>
      <c r="C38" s="115">
        <v>4</v>
      </c>
      <c r="D38" s="237">
        <v>66.666666666666657</v>
      </c>
      <c r="E38" s="199"/>
      <c r="F38" s="199"/>
      <c r="G38" s="199"/>
      <c r="H38" s="199"/>
    </row>
    <row r="39" spans="1:8" s="82" customFormat="1" x14ac:dyDescent="0.25">
      <c r="A39" s="81">
        <v>34</v>
      </c>
      <c r="B39" s="124" t="s">
        <v>164</v>
      </c>
      <c r="C39" s="115">
        <v>4</v>
      </c>
      <c r="D39" s="237">
        <v>100</v>
      </c>
      <c r="E39" s="199"/>
      <c r="F39" s="199"/>
      <c r="G39" s="199"/>
      <c r="H39" s="199"/>
    </row>
    <row r="40" spans="1:8" s="82" customFormat="1" x14ac:dyDescent="0.25">
      <c r="A40" s="81">
        <v>35</v>
      </c>
      <c r="B40" s="124" t="s">
        <v>152</v>
      </c>
      <c r="C40" s="115">
        <v>4</v>
      </c>
      <c r="D40" s="237">
        <v>23.52941176470588</v>
      </c>
      <c r="E40" s="199"/>
      <c r="F40" s="199"/>
      <c r="G40" s="199"/>
      <c r="H40" s="199"/>
    </row>
    <row r="41" spans="1:8" s="82" customFormat="1" x14ac:dyDescent="0.25">
      <c r="A41" s="81">
        <v>36</v>
      </c>
      <c r="B41" s="124" t="s">
        <v>218</v>
      </c>
      <c r="C41" s="115">
        <v>4</v>
      </c>
      <c r="D41" s="237">
        <v>100</v>
      </c>
      <c r="E41" s="199"/>
      <c r="F41" s="199"/>
      <c r="G41" s="199"/>
      <c r="H41" s="199"/>
    </row>
    <row r="42" spans="1:8" x14ac:dyDescent="0.25">
      <c r="A42" s="81">
        <v>37</v>
      </c>
      <c r="B42" s="228" t="s">
        <v>159</v>
      </c>
      <c r="C42" s="229">
        <v>4</v>
      </c>
      <c r="D42" s="238">
        <v>40</v>
      </c>
      <c r="E42" s="200"/>
      <c r="F42" s="200"/>
      <c r="G42" s="200"/>
      <c r="H42" s="200"/>
    </row>
    <row r="43" spans="1:8" x14ac:dyDescent="0.25">
      <c r="A43" s="81">
        <v>38</v>
      </c>
      <c r="B43" s="230" t="s">
        <v>446</v>
      </c>
      <c r="C43" s="229">
        <v>3</v>
      </c>
      <c r="D43" s="238">
        <v>75</v>
      </c>
      <c r="E43" s="200"/>
      <c r="F43" s="200"/>
      <c r="G43" s="200"/>
      <c r="H43" s="200"/>
    </row>
    <row r="44" spans="1:8" x14ac:dyDescent="0.25">
      <c r="A44" s="81">
        <v>39</v>
      </c>
      <c r="B44" s="124" t="s">
        <v>181</v>
      </c>
      <c r="C44" s="229">
        <v>3</v>
      </c>
      <c r="D44" s="238">
        <v>75</v>
      </c>
      <c r="E44" s="200"/>
      <c r="F44" s="200"/>
      <c r="G44" s="200"/>
      <c r="H44" s="200"/>
    </row>
    <row r="45" spans="1:8" x14ac:dyDescent="0.25">
      <c r="A45" s="81">
        <v>40</v>
      </c>
      <c r="B45" s="124" t="s">
        <v>351</v>
      </c>
      <c r="C45" s="229">
        <v>3</v>
      </c>
      <c r="D45" s="238">
        <v>75</v>
      </c>
      <c r="E45" s="200"/>
      <c r="F45" s="200"/>
      <c r="G45" s="200"/>
      <c r="H45" s="200"/>
    </row>
    <row r="46" spans="1:8" x14ac:dyDescent="0.25">
      <c r="A46" s="81">
        <v>41</v>
      </c>
      <c r="B46" s="124" t="s">
        <v>196</v>
      </c>
      <c r="C46" s="229">
        <v>3</v>
      </c>
      <c r="D46" s="238">
        <v>100</v>
      </c>
      <c r="E46" s="200"/>
      <c r="F46" s="200"/>
      <c r="G46" s="200"/>
      <c r="H46" s="200"/>
    </row>
    <row r="47" spans="1:8" x14ac:dyDescent="0.25">
      <c r="A47" s="81">
        <v>42</v>
      </c>
      <c r="B47" s="124" t="s">
        <v>161</v>
      </c>
      <c r="C47" s="229">
        <v>3</v>
      </c>
      <c r="D47" s="238">
        <v>100</v>
      </c>
      <c r="E47" s="200"/>
      <c r="F47" s="200"/>
      <c r="G47" s="200"/>
      <c r="H47" s="200"/>
    </row>
    <row r="48" spans="1:8" x14ac:dyDescent="0.25">
      <c r="A48" s="81">
        <v>43</v>
      </c>
      <c r="B48" s="231" t="s">
        <v>200</v>
      </c>
      <c r="C48" s="229">
        <v>3</v>
      </c>
      <c r="D48" s="238">
        <v>100</v>
      </c>
      <c r="E48" s="200"/>
      <c r="F48" s="200"/>
      <c r="G48" s="200"/>
      <c r="H48" s="200"/>
    </row>
    <row r="49" spans="1:8" x14ac:dyDescent="0.25">
      <c r="A49" s="81">
        <v>44</v>
      </c>
      <c r="B49" s="231" t="s">
        <v>217</v>
      </c>
      <c r="C49" s="229">
        <v>3</v>
      </c>
      <c r="D49" s="238">
        <v>100</v>
      </c>
      <c r="E49" s="200"/>
      <c r="F49" s="200"/>
      <c r="G49" s="200"/>
      <c r="H49" s="200"/>
    </row>
    <row r="50" spans="1:8" x14ac:dyDescent="0.25">
      <c r="A50" s="81">
        <v>45</v>
      </c>
      <c r="B50" s="231" t="s">
        <v>374</v>
      </c>
      <c r="C50" s="229">
        <v>3</v>
      </c>
      <c r="D50" s="238">
        <v>100</v>
      </c>
      <c r="E50" s="200"/>
      <c r="F50" s="200"/>
      <c r="G50" s="200"/>
      <c r="H50" s="200"/>
    </row>
    <row r="51" spans="1:8" x14ac:dyDescent="0.25">
      <c r="A51" s="81">
        <v>46</v>
      </c>
      <c r="B51" s="231" t="s">
        <v>156</v>
      </c>
      <c r="C51" s="229">
        <v>3</v>
      </c>
      <c r="D51" s="238">
        <v>100</v>
      </c>
      <c r="E51" s="200"/>
      <c r="F51" s="200"/>
      <c r="G51" s="200"/>
      <c r="H51" s="200"/>
    </row>
    <row r="52" spans="1:8" x14ac:dyDescent="0.25">
      <c r="A52" s="81">
        <v>47</v>
      </c>
      <c r="B52" s="231" t="s">
        <v>282</v>
      </c>
      <c r="C52" s="229">
        <v>2</v>
      </c>
      <c r="D52" s="238">
        <v>100</v>
      </c>
      <c r="E52" s="200"/>
      <c r="F52" s="200"/>
      <c r="G52" s="200"/>
      <c r="H52" s="200"/>
    </row>
    <row r="53" spans="1:8" x14ac:dyDescent="0.25">
      <c r="A53" s="81">
        <v>48</v>
      </c>
      <c r="B53" s="231" t="s">
        <v>177</v>
      </c>
      <c r="C53" s="229">
        <v>2</v>
      </c>
      <c r="D53" s="238">
        <v>50</v>
      </c>
      <c r="E53" s="200"/>
      <c r="F53" s="200"/>
      <c r="G53" s="200"/>
      <c r="H53" s="200"/>
    </row>
    <row r="54" spans="1:8" x14ac:dyDescent="0.25">
      <c r="A54" s="81">
        <v>49</v>
      </c>
      <c r="B54" s="231" t="s">
        <v>571</v>
      </c>
      <c r="C54" s="229">
        <v>2</v>
      </c>
      <c r="D54" s="238">
        <v>100</v>
      </c>
      <c r="E54" s="200"/>
      <c r="F54" s="200"/>
      <c r="G54" s="200"/>
      <c r="H54" s="200"/>
    </row>
    <row r="55" spans="1:8" x14ac:dyDescent="0.25">
      <c r="A55" s="81">
        <v>50</v>
      </c>
      <c r="B55" s="230" t="s">
        <v>172</v>
      </c>
      <c r="C55" s="229">
        <v>2</v>
      </c>
      <c r="D55" s="238">
        <v>100</v>
      </c>
      <c r="E55" s="200"/>
      <c r="F55" s="200"/>
      <c r="G55" s="200"/>
      <c r="H55" s="200"/>
    </row>
  </sheetData>
  <mergeCells count="3">
    <mergeCell ref="B1:D1"/>
    <mergeCell ref="B3:D3"/>
    <mergeCell ref="B2:D2"/>
  </mergeCells>
  <phoneticPr fontId="64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M55"/>
  <sheetViews>
    <sheetView tabSelected="1" zoomScaleSheetLayoutView="90" workbookViewId="0">
      <selection activeCell="E4" sqref="E4"/>
    </sheetView>
  </sheetViews>
  <sheetFormatPr defaultColWidth="9.140625" defaultRowHeight="15.75" x14ac:dyDescent="0.25"/>
  <cols>
    <col min="1" max="1" width="3.140625" style="78" customWidth="1"/>
    <col min="2" max="2" width="42" style="83" customWidth="1"/>
    <col min="3" max="3" width="22.140625" style="79" customWidth="1"/>
    <col min="4" max="4" width="26.42578125" style="79" customWidth="1"/>
    <col min="5" max="9" width="7.7109375" style="79" customWidth="1"/>
    <col min="10" max="16384" width="9.140625" style="79"/>
  </cols>
  <sheetData>
    <row r="1" spans="1:13" ht="20.45" customHeight="1" x14ac:dyDescent="0.25">
      <c r="B1" s="359" t="s">
        <v>132</v>
      </c>
      <c r="C1" s="359"/>
      <c r="D1" s="359"/>
      <c r="E1" s="216"/>
      <c r="F1" s="216"/>
      <c r="G1" s="216"/>
      <c r="H1" s="216"/>
      <c r="J1" s="216"/>
      <c r="K1" s="216"/>
      <c r="M1" s="78"/>
    </row>
    <row r="2" spans="1:13" ht="20.45" customHeight="1" x14ac:dyDescent="0.25">
      <c r="B2" s="359" t="s">
        <v>561</v>
      </c>
      <c r="C2" s="359"/>
      <c r="D2" s="359"/>
      <c r="E2" s="216"/>
      <c r="F2" s="216"/>
      <c r="G2" s="216"/>
      <c r="H2" s="216"/>
      <c r="J2" s="216"/>
      <c r="K2" s="216"/>
      <c r="M2" s="78"/>
    </row>
    <row r="3" spans="1:13" ht="20.25" customHeight="1" x14ac:dyDescent="0.25">
      <c r="B3" s="359" t="s">
        <v>89</v>
      </c>
      <c r="C3" s="359"/>
      <c r="D3" s="359"/>
      <c r="E3" s="216"/>
      <c r="F3" s="216"/>
      <c r="G3" s="216"/>
      <c r="H3" s="216"/>
    </row>
    <row r="5" spans="1:13" s="80" customFormat="1" ht="66" customHeight="1" x14ac:dyDescent="0.25">
      <c r="A5" s="183"/>
      <c r="B5" s="112" t="s">
        <v>90</v>
      </c>
      <c r="C5" s="181" t="s">
        <v>130</v>
      </c>
      <c r="D5" s="182" t="s">
        <v>129</v>
      </c>
      <c r="E5" s="198"/>
      <c r="F5" s="198"/>
      <c r="G5" s="198"/>
      <c r="H5" s="198"/>
    </row>
    <row r="6" spans="1:13" s="214" customFormat="1" ht="47.25" x14ac:dyDescent="0.25">
      <c r="A6" s="81">
        <v>1</v>
      </c>
      <c r="B6" s="124" t="s">
        <v>370</v>
      </c>
      <c r="C6" s="115">
        <v>234</v>
      </c>
      <c r="D6" s="237">
        <v>100</v>
      </c>
      <c r="E6" s="199"/>
      <c r="F6" s="199"/>
      <c r="G6" s="199"/>
      <c r="H6" s="199"/>
    </row>
    <row r="7" spans="1:13" s="214" customFormat="1" x14ac:dyDescent="0.25">
      <c r="A7" s="81">
        <v>2</v>
      </c>
      <c r="B7" s="124" t="s">
        <v>138</v>
      </c>
      <c r="C7" s="115">
        <v>124</v>
      </c>
      <c r="D7" s="237">
        <v>100</v>
      </c>
      <c r="E7" s="199"/>
      <c r="F7" s="199"/>
      <c r="G7" s="199"/>
      <c r="H7" s="199"/>
    </row>
    <row r="8" spans="1:13" s="214" customFormat="1" ht="35.25" customHeight="1" x14ac:dyDescent="0.25">
      <c r="A8" s="81">
        <v>3</v>
      </c>
      <c r="B8" s="124" t="s">
        <v>361</v>
      </c>
      <c r="C8" s="115">
        <v>82</v>
      </c>
      <c r="D8" s="237">
        <v>58.156028368794324</v>
      </c>
      <c r="E8" s="199"/>
      <c r="F8" s="199"/>
      <c r="G8" s="199"/>
      <c r="H8" s="199"/>
    </row>
    <row r="9" spans="1:13" s="214" customFormat="1" x14ac:dyDescent="0.25">
      <c r="A9" s="81">
        <v>4</v>
      </c>
      <c r="B9" s="124" t="s">
        <v>143</v>
      </c>
      <c r="C9" s="115">
        <v>79</v>
      </c>
      <c r="D9" s="237">
        <v>100</v>
      </c>
      <c r="E9" s="199"/>
      <c r="F9" s="199"/>
      <c r="G9" s="199"/>
      <c r="H9" s="199"/>
    </row>
    <row r="10" spans="1:13" s="214" customFormat="1" ht="31.5" x14ac:dyDescent="0.25">
      <c r="A10" s="81">
        <v>5</v>
      </c>
      <c r="B10" s="124" t="s">
        <v>298</v>
      </c>
      <c r="C10" s="115">
        <v>77</v>
      </c>
      <c r="D10" s="237">
        <v>100</v>
      </c>
      <c r="E10" s="199"/>
      <c r="F10" s="199"/>
      <c r="G10" s="199"/>
      <c r="H10" s="199"/>
    </row>
    <row r="11" spans="1:13" s="214" customFormat="1" x14ac:dyDescent="0.25">
      <c r="A11" s="81">
        <v>6</v>
      </c>
      <c r="B11" s="124" t="s">
        <v>139</v>
      </c>
      <c r="C11" s="115">
        <v>47</v>
      </c>
      <c r="D11" s="237">
        <v>61.038961038961034</v>
      </c>
      <c r="E11" s="199"/>
      <c r="F11" s="199"/>
      <c r="G11" s="199"/>
      <c r="H11" s="199"/>
    </row>
    <row r="12" spans="1:13" s="214" customFormat="1" x14ac:dyDescent="0.25">
      <c r="A12" s="81">
        <v>7</v>
      </c>
      <c r="B12" s="124" t="s">
        <v>375</v>
      </c>
      <c r="C12" s="115">
        <v>41</v>
      </c>
      <c r="D12" s="237">
        <v>100</v>
      </c>
      <c r="E12" s="199"/>
      <c r="F12" s="199"/>
      <c r="G12" s="199"/>
      <c r="H12" s="199"/>
    </row>
    <row r="13" spans="1:13" s="214" customFormat="1" x14ac:dyDescent="0.25">
      <c r="A13" s="81">
        <v>8</v>
      </c>
      <c r="B13" s="124" t="s">
        <v>145</v>
      </c>
      <c r="C13" s="115">
        <v>28</v>
      </c>
      <c r="D13" s="237">
        <v>100</v>
      </c>
      <c r="E13" s="199"/>
      <c r="F13" s="199"/>
      <c r="G13" s="199"/>
      <c r="H13" s="199"/>
    </row>
    <row r="14" spans="1:13" s="214" customFormat="1" x14ac:dyDescent="0.25">
      <c r="A14" s="81">
        <v>9</v>
      </c>
      <c r="B14" s="124" t="s">
        <v>146</v>
      </c>
      <c r="C14" s="115">
        <v>25</v>
      </c>
      <c r="D14" s="237">
        <v>100</v>
      </c>
      <c r="E14" s="199"/>
      <c r="F14" s="199"/>
      <c r="G14" s="199"/>
      <c r="H14" s="199"/>
    </row>
    <row r="15" spans="1:13" s="214" customFormat="1" x14ac:dyDescent="0.25">
      <c r="A15" s="81">
        <v>10</v>
      </c>
      <c r="B15" s="124" t="s">
        <v>366</v>
      </c>
      <c r="C15" s="115">
        <v>16</v>
      </c>
      <c r="D15" s="237">
        <v>100</v>
      </c>
      <c r="E15" s="199"/>
      <c r="F15" s="199"/>
      <c r="G15" s="199"/>
      <c r="H15" s="199"/>
    </row>
    <row r="16" spans="1:13" s="214" customFormat="1" x14ac:dyDescent="0.25">
      <c r="A16" s="81">
        <v>11</v>
      </c>
      <c r="B16" s="124" t="s">
        <v>152</v>
      </c>
      <c r="C16" s="115">
        <v>13</v>
      </c>
      <c r="D16" s="237">
        <v>76.470588235294116</v>
      </c>
      <c r="E16" s="199"/>
      <c r="F16" s="199"/>
      <c r="G16" s="199"/>
      <c r="H16" s="199"/>
    </row>
    <row r="17" spans="1:8" s="214" customFormat="1" x14ac:dyDescent="0.25">
      <c r="A17" s="81">
        <v>12</v>
      </c>
      <c r="B17" s="124" t="s">
        <v>384</v>
      </c>
      <c r="C17" s="115">
        <v>12</v>
      </c>
      <c r="D17" s="237">
        <v>100</v>
      </c>
      <c r="E17" s="199"/>
      <c r="F17" s="199"/>
      <c r="G17" s="199"/>
      <c r="H17" s="199"/>
    </row>
    <row r="18" spans="1:8" s="214" customFormat="1" x14ac:dyDescent="0.25">
      <c r="A18" s="81">
        <v>13</v>
      </c>
      <c r="B18" s="124" t="s">
        <v>371</v>
      </c>
      <c r="C18" s="115">
        <v>12</v>
      </c>
      <c r="D18" s="237">
        <v>100</v>
      </c>
      <c r="E18" s="199"/>
      <c r="F18" s="199"/>
      <c r="G18" s="199"/>
      <c r="H18" s="199"/>
    </row>
    <row r="19" spans="1:8" s="214" customFormat="1" ht="31.5" x14ac:dyDescent="0.25">
      <c r="A19" s="81">
        <v>14</v>
      </c>
      <c r="B19" s="124" t="s">
        <v>211</v>
      </c>
      <c r="C19" s="115">
        <v>10</v>
      </c>
      <c r="D19" s="237">
        <v>100</v>
      </c>
      <c r="E19" s="199"/>
      <c r="F19" s="199"/>
      <c r="G19" s="199"/>
      <c r="H19" s="199"/>
    </row>
    <row r="20" spans="1:8" s="214" customFormat="1" x14ac:dyDescent="0.25">
      <c r="A20" s="81">
        <v>15</v>
      </c>
      <c r="B20" s="124" t="s">
        <v>148</v>
      </c>
      <c r="C20" s="115">
        <v>9</v>
      </c>
      <c r="D20" s="237">
        <v>100</v>
      </c>
      <c r="E20" s="199"/>
      <c r="F20" s="199"/>
      <c r="G20" s="199"/>
      <c r="H20" s="199"/>
    </row>
    <row r="21" spans="1:8" s="214" customFormat="1" x14ac:dyDescent="0.25">
      <c r="A21" s="81">
        <v>16</v>
      </c>
      <c r="B21" s="124" t="s">
        <v>270</v>
      </c>
      <c r="C21" s="115">
        <v>8</v>
      </c>
      <c r="D21" s="237">
        <v>100</v>
      </c>
      <c r="E21" s="199"/>
      <c r="F21" s="199"/>
      <c r="G21" s="199"/>
      <c r="H21" s="199"/>
    </row>
    <row r="22" spans="1:8" s="214" customFormat="1" x14ac:dyDescent="0.25">
      <c r="A22" s="81">
        <v>17</v>
      </c>
      <c r="B22" s="124" t="s">
        <v>163</v>
      </c>
      <c r="C22" s="115">
        <v>7</v>
      </c>
      <c r="D22" s="237">
        <v>100</v>
      </c>
      <c r="E22" s="199"/>
      <c r="F22" s="199"/>
      <c r="G22" s="199"/>
      <c r="H22" s="199"/>
    </row>
    <row r="23" spans="1:8" s="214" customFormat="1" ht="31.5" x14ac:dyDescent="0.25">
      <c r="A23" s="81">
        <v>18</v>
      </c>
      <c r="B23" s="124" t="s">
        <v>169</v>
      </c>
      <c r="C23" s="115">
        <v>6</v>
      </c>
      <c r="D23" s="237">
        <v>75</v>
      </c>
      <c r="E23" s="199"/>
      <c r="F23" s="199"/>
      <c r="G23" s="199"/>
      <c r="H23" s="199"/>
    </row>
    <row r="24" spans="1:8" s="214" customFormat="1" ht="31.5" x14ac:dyDescent="0.25">
      <c r="A24" s="81">
        <v>19</v>
      </c>
      <c r="B24" s="124" t="s">
        <v>153</v>
      </c>
      <c r="C24" s="115">
        <v>6</v>
      </c>
      <c r="D24" s="237">
        <v>100</v>
      </c>
      <c r="E24" s="199"/>
      <c r="F24" s="199"/>
      <c r="G24" s="199"/>
      <c r="H24" s="199"/>
    </row>
    <row r="25" spans="1:8" s="214" customFormat="1" x14ac:dyDescent="0.25">
      <c r="A25" s="81">
        <v>20</v>
      </c>
      <c r="B25" s="124" t="s">
        <v>216</v>
      </c>
      <c r="C25" s="115">
        <v>6</v>
      </c>
      <c r="D25" s="237">
        <v>85.714285714285722</v>
      </c>
      <c r="E25" s="199"/>
      <c r="F25" s="199"/>
      <c r="G25" s="199"/>
      <c r="H25" s="199"/>
    </row>
    <row r="26" spans="1:8" s="214" customFormat="1" x14ac:dyDescent="0.25">
      <c r="A26" s="81">
        <v>21</v>
      </c>
      <c r="B26" s="124" t="s">
        <v>151</v>
      </c>
      <c r="C26" s="115">
        <v>6</v>
      </c>
      <c r="D26" s="237">
        <v>75</v>
      </c>
      <c r="E26" s="199"/>
      <c r="F26" s="199"/>
      <c r="G26" s="199"/>
      <c r="H26" s="199"/>
    </row>
    <row r="27" spans="1:8" s="214" customFormat="1" x14ac:dyDescent="0.25">
      <c r="A27" s="81">
        <v>22</v>
      </c>
      <c r="B27" s="124" t="s">
        <v>159</v>
      </c>
      <c r="C27" s="115">
        <v>6</v>
      </c>
      <c r="D27" s="237">
        <v>60</v>
      </c>
      <c r="E27" s="199"/>
      <c r="F27" s="199"/>
      <c r="G27" s="199"/>
      <c r="H27" s="199"/>
    </row>
    <row r="28" spans="1:8" s="214" customFormat="1" x14ac:dyDescent="0.25">
      <c r="A28" s="81">
        <v>23</v>
      </c>
      <c r="B28" s="124" t="s">
        <v>499</v>
      </c>
      <c r="C28" s="115">
        <v>5</v>
      </c>
      <c r="D28" s="237">
        <v>83.333333333333343</v>
      </c>
      <c r="E28" s="199"/>
      <c r="F28" s="199"/>
      <c r="G28" s="199"/>
      <c r="H28" s="199"/>
    </row>
    <row r="29" spans="1:8" s="214" customFormat="1" x14ac:dyDescent="0.25">
      <c r="A29" s="81">
        <v>24</v>
      </c>
      <c r="B29" s="124" t="s">
        <v>345</v>
      </c>
      <c r="C29" s="115">
        <v>5</v>
      </c>
      <c r="D29" s="237">
        <v>71.428571428571431</v>
      </c>
      <c r="E29" s="199"/>
      <c r="F29" s="199"/>
      <c r="G29" s="199"/>
      <c r="H29" s="199"/>
    </row>
    <row r="30" spans="1:8" s="214" customFormat="1" x14ac:dyDescent="0.25">
      <c r="A30" s="81">
        <v>25</v>
      </c>
      <c r="B30" s="124" t="s">
        <v>149</v>
      </c>
      <c r="C30" s="115">
        <v>5</v>
      </c>
      <c r="D30" s="237">
        <v>41.666666666666664</v>
      </c>
      <c r="E30" s="199"/>
      <c r="F30" s="199"/>
      <c r="G30" s="199"/>
      <c r="H30" s="199"/>
    </row>
    <row r="31" spans="1:8" s="214" customFormat="1" x14ac:dyDescent="0.25">
      <c r="A31" s="81">
        <v>26</v>
      </c>
      <c r="B31" s="124" t="s">
        <v>210</v>
      </c>
      <c r="C31" s="115">
        <v>5</v>
      </c>
      <c r="D31" s="237">
        <v>100</v>
      </c>
      <c r="E31" s="199"/>
      <c r="F31" s="199"/>
      <c r="G31" s="199"/>
      <c r="H31" s="199"/>
    </row>
    <row r="32" spans="1:8" s="214" customFormat="1" x14ac:dyDescent="0.25">
      <c r="A32" s="81">
        <v>27</v>
      </c>
      <c r="B32" s="124" t="s">
        <v>167</v>
      </c>
      <c r="C32" s="115">
        <v>5</v>
      </c>
      <c r="D32" s="237">
        <v>100</v>
      </c>
      <c r="E32" s="199"/>
      <c r="F32" s="199"/>
      <c r="G32" s="199"/>
      <c r="H32" s="199"/>
    </row>
    <row r="33" spans="1:8" s="214" customFormat="1" x14ac:dyDescent="0.25">
      <c r="A33" s="81">
        <v>28</v>
      </c>
      <c r="B33" s="124" t="s">
        <v>155</v>
      </c>
      <c r="C33" s="115">
        <v>5</v>
      </c>
      <c r="D33" s="237">
        <v>26.31578947368422</v>
      </c>
      <c r="E33" s="199"/>
      <c r="F33" s="199"/>
      <c r="G33" s="199"/>
      <c r="H33" s="199"/>
    </row>
    <row r="34" spans="1:8" s="214" customFormat="1" x14ac:dyDescent="0.25">
      <c r="A34" s="81">
        <v>29</v>
      </c>
      <c r="B34" s="124" t="s">
        <v>378</v>
      </c>
      <c r="C34" s="115">
        <v>4</v>
      </c>
      <c r="D34" s="237">
        <v>80</v>
      </c>
      <c r="E34" s="199"/>
      <c r="F34" s="199"/>
      <c r="G34" s="199"/>
      <c r="H34" s="199"/>
    </row>
    <row r="35" spans="1:8" s="214" customFormat="1" x14ac:dyDescent="0.25">
      <c r="A35" s="81">
        <v>30</v>
      </c>
      <c r="B35" s="124" t="s">
        <v>174</v>
      </c>
      <c r="C35" s="115">
        <v>4</v>
      </c>
      <c r="D35" s="237">
        <v>44.444444444444443</v>
      </c>
      <c r="E35" s="199"/>
      <c r="F35" s="199"/>
      <c r="G35" s="199"/>
      <c r="H35" s="199"/>
    </row>
    <row r="36" spans="1:8" s="214" customFormat="1" x14ac:dyDescent="0.25">
      <c r="A36" s="81">
        <v>31</v>
      </c>
      <c r="B36" s="124" t="s">
        <v>414</v>
      </c>
      <c r="C36" s="115">
        <v>4</v>
      </c>
      <c r="D36" s="237">
        <v>100</v>
      </c>
      <c r="E36" s="199"/>
      <c r="F36" s="199"/>
      <c r="G36" s="199"/>
      <c r="H36" s="199"/>
    </row>
    <row r="37" spans="1:8" s="214" customFormat="1" x14ac:dyDescent="0.25">
      <c r="A37" s="81">
        <v>32</v>
      </c>
      <c r="B37" s="124" t="s">
        <v>213</v>
      </c>
      <c r="C37" s="115">
        <v>4</v>
      </c>
      <c r="D37" s="237">
        <v>66.666666666666671</v>
      </c>
      <c r="E37" s="199"/>
      <c r="F37" s="199"/>
      <c r="G37" s="199"/>
      <c r="H37" s="199"/>
    </row>
    <row r="38" spans="1:8" s="214" customFormat="1" x14ac:dyDescent="0.25">
      <c r="A38" s="81">
        <v>33</v>
      </c>
      <c r="B38" s="124" t="s">
        <v>372</v>
      </c>
      <c r="C38" s="115">
        <v>4</v>
      </c>
      <c r="D38" s="237">
        <v>100</v>
      </c>
      <c r="E38" s="199"/>
      <c r="F38" s="199"/>
      <c r="G38" s="199"/>
      <c r="H38" s="199"/>
    </row>
    <row r="39" spans="1:8" s="214" customFormat="1" x14ac:dyDescent="0.25">
      <c r="A39" s="81">
        <v>34</v>
      </c>
      <c r="B39" s="124" t="s">
        <v>399</v>
      </c>
      <c r="C39" s="115">
        <v>3</v>
      </c>
      <c r="D39" s="237">
        <v>100</v>
      </c>
      <c r="E39" s="199"/>
      <c r="F39" s="199"/>
      <c r="G39" s="199"/>
      <c r="H39" s="199"/>
    </row>
    <row r="40" spans="1:8" s="214" customFormat="1" x14ac:dyDescent="0.25">
      <c r="A40" s="81">
        <v>35</v>
      </c>
      <c r="B40" s="124" t="s">
        <v>183</v>
      </c>
      <c r="C40" s="115">
        <v>3</v>
      </c>
      <c r="D40" s="237">
        <v>60</v>
      </c>
      <c r="E40" s="199"/>
      <c r="F40" s="199"/>
      <c r="G40" s="199"/>
      <c r="H40" s="199"/>
    </row>
    <row r="41" spans="1:8" s="214" customFormat="1" x14ac:dyDescent="0.25">
      <c r="A41" s="81">
        <v>36</v>
      </c>
      <c r="B41" s="124" t="s">
        <v>188</v>
      </c>
      <c r="C41" s="115">
        <v>3</v>
      </c>
      <c r="D41" s="237">
        <v>100</v>
      </c>
      <c r="E41" s="199"/>
      <c r="F41" s="199"/>
      <c r="G41" s="199"/>
      <c r="H41" s="199"/>
    </row>
    <row r="42" spans="1:8" s="214" customFormat="1" x14ac:dyDescent="0.25">
      <c r="A42" s="81">
        <v>37</v>
      </c>
      <c r="B42" s="124" t="s">
        <v>142</v>
      </c>
      <c r="C42" s="229">
        <v>3</v>
      </c>
      <c r="D42" s="238">
        <v>6.8181818181818272</v>
      </c>
      <c r="E42" s="200"/>
      <c r="F42" s="200"/>
      <c r="G42" s="200"/>
      <c r="H42" s="200"/>
    </row>
    <row r="43" spans="1:8" s="214" customFormat="1" x14ac:dyDescent="0.25">
      <c r="A43" s="81">
        <v>38</v>
      </c>
      <c r="B43" s="230" t="s">
        <v>215</v>
      </c>
      <c r="C43" s="229">
        <v>3</v>
      </c>
      <c r="D43" s="238">
        <v>100</v>
      </c>
      <c r="E43" s="200"/>
      <c r="F43" s="200"/>
      <c r="G43" s="200"/>
      <c r="H43" s="200"/>
    </row>
    <row r="44" spans="1:8" s="214" customFormat="1" x14ac:dyDescent="0.25">
      <c r="A44" s="81">
        <v>39</v>
      </c>
      <c r="B44" s="124" t="s">
        <v>293</v>
      </c>
      <c r="C44" s="229">
        <v>2</v>
      </c>
      <c r="D44" s="238">
        <v>100</v>
      </c>
      <c r="E44" s="200"/>
      <c r="F44" s="200"/>
      <c r="G44" s="200"/>
      <c r="H44" s="200"/>
    </row>
    <row r="45" spans="1:8" s="214" customFormat="1" x14ac:dyDescent="0.25">
      <c r="A45" s="81">
        <v>40</v>
      </c>
      <c r="B45" s="124" t="s">
        <v>175</v>
      </c>
      <c r="C45" s="229">
        <v>2</v>
      </c>
      <c r="D45" s="238">
        <v>66.666666666666671</v>
      </c>
      <c r="E45" s="200"/>
      <c r="F45" s="200"/>
      <c r="G45" s="200"/>
      <c r="H45" s="200"/>
    </row>
    <row r="46" spans="1:8" s="214" customFormat="1" x14ac:dyDescent="0.25">
      <c r="A46" s="81">
        <v>41</v>
      </c>
      <c r="B46" s="124" t="s">
        <v>506</v>
      </c>
      <c r="C46" s="229">
        <v>2</v>
      </c>
      <c r="D46" s="238">
        <v>100</v>
      </c>
      <c r="E46" s="200"/>
      <c r="F46" s="200"/>
      <c r="G46" s="200"/>
      <c r="H46" s="200"/>
    </row>
    <row r="47" spans="1:8" s="214" customFormat="1" x14ac:dyDescent="0.25">
      <c r="A47" s="81">
        <v>42</v>
      </c>
      <c r="B47" s="124" t="s">
        <v>180</v>
      </c>
      <c r="C47" s="229">
        <v>2</v>
      </c>
      <c r="D47" s="238">
        <v>100</v>
      </c>
      <c r="E47" s="200"/>
      <c r="F47" s="200"/>
      <c r="G47" s="200"/>
      <c r="H47" s="200"/>
    </row>
    <row r="48" spans="1:8" s="214" customFormat="1" ht="31.5" x14ac:dyDescent="0.25">
      <c r="A48" s="81">
        <v>43</v>
      </c>
      <c r="B48" s="230" t="s">
        <v>572</v>
      </c>
      <c r="C48" s="229">
        <v>2</v>
      </c>
      <c r="D48" s="238">
        <v>100</v>
      </c>
      <c r="E48" s="200"/>
      <c r="F48" s="200"/>
      <c r="G48" s="200"/>
      <c r="H48" s="200"/>
    </row>
    <row r="49" spans="1:8" s="214" customFormat="1" x14ac:dyDescent="0.25">
      <c r="A49" s="81">
        <v>44</v>
      </c>
      <c r="B49" s="230" t="s">
        <v>343</v>
      </c>
      <c r="C49" s="229">
        <v>2</v>
      </c>
      <c r="D49" s="238">
        <v>28.571428571428569</v>
      </c>
      <c r="E49" s="200"/>
      <c r="F49" s="200"/>
      <c r="G49" s="200"/>
      <c r="H49" s="200"/>
    </row>
    <row r="50" spans="1:8" s="214" customFormat="1" x14ac:dyDescent="0.25">
      <c r="A50" s="81">
        <v>45</v>
      </c>
      <c r="B50" s="230" t="s">
        <v>177</v>
      </c>
      <c r="C50" s="229">
        <v>2</v>
      </c>
      <c r="D50" s="238">
        <v>50</v>
      </c>
      <c r="E50" s="200"/>
      <c r="F50" s="200"/>
      <c r="G50" s="200"/>
      <c r="H50" s="200"/>
    </row>
    <row r="51" spans="1:8" s="214" customFormat="1" x14ac:dyDescent="0.25">
      <c r="A51" s="81">
        <v>46</v>
      </c>
      <c r="B51" s="230" t="s">
        <v>160</v>
      </c>
      <c r="C51" s="229">
        <v>2</v>
      </c>
      <c r="D51" s="238">
        <v>33.333333333333343</v>
      </c>
      <c r="E51" s="200"/>
      <c r="F51" s="200"/>
      <c r="G51" s="200"/>
      <c r="H51" s="200"/>
    </row>
    <row r="52" spans="1:8" s="214" customFormat="1" x14ac:dyDescent="0.25">
      <c r="A52" s="81">
        <v>47</v>
      </c>
      <c r="B52" s="230" t="s">
        <v>508</v>
      </c>
      <c r="C52" s="229">
        <v>2</v>
      </c>
      <c r="D52" s="238">
        <v>100</v>
      </c>
      <c r="E52" s="200"/>
      <c r="F52" s="200"/>
      <c r="G52" s="200"/>
      <c r="H52" s="200"/>
    </row>
    <row r="53" spans="1:8" s="214" customFormat="1" x14ac:dyDescent="0.25">
      <c r="A53" s="81">
        <v>48</v>
      </c>
      <c r="B53" s="230" t="s">
        <v>518</v>
      </c>
      <c r="C53" s="229">
        <v>2</v>
      </c>
      <c r="D53" s="238">
        <v>100</v>
      </c>
      <c r="E53" s="200"/>
      <c r="F53" s="200"/>
      <c r="G53" s="200"/>
      <c r="H53" s="200"/>
    </row>
    <row r="54" spans="1:8" s="214" customFormat="1" x14ac:dyDescent="0.25">
      <c r="A54" s="81">
        <v>49</v>
      </c>
      <c r="B54" s="230" t="s">
        <v>500</v>
      </c>
      <c r="C54" s="229">
        <v>2</v>
      </c>
      <c r="D54" s="238">
        <v>100</v>
      </c>
      <c r="E54" s="200"/>
      <c r="F54" s="200"/>
      <c r="G54" s="200"/>
      <c r="H54" s="200"/>
    </row>
    <row r="55" spans="1:8" s="214" customFormat="1" ht="31.5" x14ac:dyDescent="0.25">
      <c r="A55" s="81">
        <v>50</v>
      </c>
      <c r="B55" s="230" t="s">
        <v>377</v>
      </c>
      <c r="C55" s="229">
        <v>2</v>
      </c>
      <c r="D55" s="238">
        <v>66.666666666666671</v>
      </c>
      <c r="E55" s="200"/>
      <c r="F55" s="200"/>
      <c r="G55" s="200"/>
      <c r="H55" s="200"/>
    </row>
  </sheetData>
  <mergeCells count="3">
    <mergeCell ref="B1:D1"/>
    <mergeCell ref="B3:D3"/>
    <mergeCell ref="B2:D2"/>
  </mergeCells>
  <phoneticPr fontId="64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  <rowBreaks count="1" manualBreakCount="1">
    <brk id="30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L28"/>
  <sheetViews>
    <sheetView zoomScale="75" zoomScaleNormal="75" zoomScaleSheetLayoutView="70" workbookViewId="0">
      <selection activeCell="K11" sqref="K11"/>
    </sheetView>
  </sheetViews>
  <sheetFormatPr defaultColWidth="8.85546875" defaultRowHeight="12.75" x14ac:dyDescent="0.2"/>
  <cols>
    <col min="1" max="1" width="39.140625" style="44" customWidth="1"/>
    <col min="2" max="3" width="11.140625" style="44" customWidth="1"/>
    <col min="4" max="4" width="12.7109375" style="44" customWidth="1"/>
    <col min="5" max="6" width="15.42578125" style="103" customWidth="1"/>
    <col min="7" max="7" width="12.42578125" style="44" customWidth="1"/>
    <col min="8" max="9" width="8.85546875" style="44"/>
    <col min="10" max="10" width="7.85546875" style="44" customWidth="1"/>
    <col min="11" max="16384" width="8.85546875" style="44"/>
  </cols>
  <sheetData>
    <row r="1" spans="1:12" s="35" customFormat="1" ht="20.25" x14ac:dyDescent="0.3">
      <c r="A1" s="353" t="s">
        <v>328</v>
      </c>
      <c r="B1" s="353"/>
      <c r="C1" s="353"/>
      <c r="D1" s="353"/>
      <c r="E1" s="353"/>
      <c r="F1" s="353"/>
      <c r="G1" s="353"/>
    </row>
    <row r="2" spans="1:12" s="35" customFormat="1" ht="19.5" customHeight="1" x14ac:dyDescent="0.3">
      <c r="A2" s="354" t="s">
        <v>44</v>
      </c>
      <c r="B2" s="354"/>
      <c r="C2" s="354"/>
      <c r="D2" s="354"/>
      <c r="E2" s="354"/>
      <c r="F2" s="354"/>
      <c r="G2" s="354"/>
    </row>
    <row r="3" spans="1:12" s="38" customFormat="1" ht="20.25" customHeight="1" x14ac:dyDescent="0.25">
      <c r="A3" s="36"/>
      <c r="B3" s="36"/>
      <c r="C3" s="36"/>
      <c r="D3" s="36"/>
      <c r="E3" s="101"/>
      <c r="F3" s="101"/>
      <c r="G3" s="104" t="s">
        <v>45</v>
      </c>
    </row>
    <row r="4" spans="1:12" s="38" customFormat="1" ht="64.5" customHeight="1" x14ac:dyDescent="0.2">
      <c r="A4" s="100"/>
      <c r="B4" s="316" t="s">
        <v>544</v>
      </c>
      <c r="C4" s="316" t="s">
        <v>545</v>
      </c>
      <c r="D4" s="73" t="s">
        <v>46</v>
      </c>
      <c r="E4" s="316" t="s">
        <v>546</v>
      </c>
      <c r="F4" s="316" t="s">
        <v>547</v>
      </c>
      <c r="G4" s="73" t="s">
        <v>46</v>
      </c>
    </row>
    <row r="5" spans="1:12" s="40" customFormat="1" ht="34.5" customHeight="1" x14ac:dyDescent="0.25">
      <c r="A5" s="39" t="s">
        <v>47</v>
      </c>
      <c r="B5" s="304">
        <f>SUM(B7:B25)</f>
        <v>14608</v>
      </c>
      <c r="C5" s="304">
        <f>SUM(C7:C25)</f>
        <v>2262</v>
      </c>
      <c r="D5" s="296">
        <f t="shared" ref="D5:D25" si="0">IF(B5=0,"",ROUND(C5/B5*100,1))</f>
        <v>15.5</v>
      </c>
      <c r="E5" s="304">
        <f t="shared" ref="E5:F5" si="1">SUM(E7:E25)</f>
        <v>1745</v>
      </c>
      <c r="F5" s="304">
        <f t="shared" si="1"/>
        <v>2</v>
      </c>
      <c r="G5" s="297">
        <f t="shared" ref="G5:G25" si="2">IF(E5=0,"",ROUND(F5/E5*100,1))</f>
        <v>0.1</v>
      </c>
    </row>
    <row r="6" spans="1:12" s="40" customFormat="1" ht="15.75" x14ac:dyDescent="0.25">
      <c r="A6" s="41" t="s">
        <v>13</v>
      </c>
      <c r="B6" s="300"/>
      <c r="C6" s="300"/>
      <c r="D6" s="301"/>
      <c r="E6" s="302"/>
      <c r="F6" s="302"/>
      <c r="G6" s="301"/>
    </row>
    <row r="7" spans="1:12" ht="34.15" customHeight="1" x14ac:dyDescent="0.2">
      <c r="A7" s="42" t="s">
        <v>14</v>
      </c>
      <c r="B7" s="240">
        <v>4417</v>
      </c>
      <c r="C7" s="319">
        <v>376</v>
      </c>
      <c r="D7" s="303">
        <f t="shared" si="0"/>
        <v>8.5</v>
      </c>
      <c r="E7" s="240">
        <v>134</v>
      </c>
      <c r="F7" s="319">
        <v>0</v>
      </c>
      <c r="G7" s="303">
        <f t="shared" si="2"/>
        <v>0</v>
      </c>
      <c r="H7" s="43"/>
      <c r="J7" s="45"/>
      <c r="K7" s="46"/>
      <c r="L7" s="46"/>
    </row>
    <row r="8" spans="1:12" ht="34.15" customHeight="1" x14ac:dyDescent="0.2">
      <c r="A8" s="42" t="s">
        <v>15</v>
      </c>
      <c r="B8" s="240">
        <v>7</v>
      </c>
      <c r="C8" s="319">
        <v>1</v>
      </c>
      <c r="D8" s="303">
        <f t="shared" si="0"/>
        <v>14.3</v>
      </c>
      <c r="E8" s="240">
        <v>1</v>
      </c>
      <c r="F8" s="319">
        <v>0</v>
      </c>
      <c r="G8" s="303">
        <f t="shared" si="2"/>
        <v>0</v>
      </c>
      <c r="H8" s="43"/>
      <c r="J8" s="45"/>
      <c r="K8" s="46"/>
      <c r="L8" s="46"/>
    </row>
    <row r="9" spans="1:12" s="47" customFormat="1" ht="34.15" customHeight="1" x14ac:dyDescent="0.2">
      <c r="A9" s="42" t="s">
        <v>16</v>
      </c>
      <c r="B9" s="240">
        <v>1521</v>
      </c>
      <c r="C9" s="319">
        <v>347</v>
      </c>
      <c r="D9" s="303">
        <f t="shared" si="0"/>
        <v>22.8</v>
      </c>
      <c r="E9" s="240">
        <v>303</v>
      </c>
      <c r="F9" s="319">
        <v>0</v>
      </c>
      <c r="G9" s="303">
        <f t="shared" si="2"/>
        <v>0</v>
      </c>
      <c r="H9" s="43"/>
      <c r="I9" s="44"/>
      <c r="J9" s="45"/>
      <c r="K9" s="46"/>
      <c r="L9" s="46"/>
    </row>
    <row r="10" spans="1:12" ht="34.15" customHeight="1" x14ac:dyDescent="0.2">
      <c r="A10" s="42" t="s">
        <v>17</v>
      </c>
      <c r="B10" s="240">
        <v>291</v>
      </c>
      <c r="C10" s="319">
        <v>107</v>
      </c>
      <c r="D10" s="303">
        <f t="shared" si="0"/>
        <v>36.799999999999997</v>
      </c>
      <c r="E10" s="240">
        <v>95</v>
      </c>
      <c r="F10" s="319">
        <v>0</v>
      </c>
      <c r="G10" s="303">
        <f t="shared" si="2"/>
        <v>0</v>
      </c>
      <c r="H10" s="43"/>
      <c r="J10" s="45"/>
      <c r="K10" s="46"/>
      <c r="L10" s="46"/>
    </row>
    <row r="11" spans="1:12" ht="34.15" customHeight="1" x14ac:dyDescent="0.2">
      <c r="A11" s="42" t="s">
        <v>18</v>
      </c>
      <c r="B11" s="240">
        <v>382</v>
      </c>
      <c r="C11" s="319">
        <v>65</v>
      </c>
      <c r="D11" s="303">
        <f t="shared" si="0"/>
        <v>17</v>
      </c>
      <c r="E11" s="240">
        <v>53</v>
      </c>
      <c r="F11" s="319">
        <v>0</v>
      </c>
      <c r="G11" s="303">
        <f t="shared" si="2"/>
        <v>0</v>
      </c>
      <c r="H11" s="43"/>
      <c r="J11" s="45"/>
      <c r="K11" s="46"/>
      <c r="L11" s="46"/>
    </row>
    <row r="12" spans="1:12" ht="25.9" customHeight="1" x14ac:dyDescent="0.2">
      <c r="A12" s="42" t="s">
        <v>19</v>
      </c>
      <c r="B12" s="240">
        <v>275</v>
      </c>
      <c r="C12" s="319">
        <v>33</v>
      </c>
      <c r="D12" s="303">
        <f t="shared" si="0"/>
        <v>12</v>
      </c>
      <c r="E12" s="240">
        <v>48</v>
      </c>
      <c r="F12" s="319">
        <v>1</v>
      </c>
      <c r="G12" s="303">
        <f t="shared" si="2"/>
        <v>2.1</v>
      </c>
      <c r="H12" s="43"/>
      <c r="J12" s="45"/>
      <c r="K12" s="46"/>
      <c r="L12" s="46"/>
    </row>
    <row r="13" spans="1:12" ht="47.25" x14ac:dyDescent="0.2">
      <c r="A13" s="42" t="s">
        <v>20</v>
      </c>
      <c r="B13" s="240">
        <v>1670</v>
      </c>
      <c r="C13" s="319">
        <v>242</v>
      </c>
      <c r="D13" s="303">
        <f t="shared" si="0"/>
        <v>14.5</v>
      </c>
      <c r="E13" s="240">
        <v>213</v>
      </c>
      <c r="F13" s="319">
        <v>0</v>
      </c>
      <c r="G13" s="303">
        <f t="shared" si="2"/>
        <v>0</v>
      </c>
      <c r="H13" s="43"/>
      <c r="J13" s="45"/>
      <c r="K13" s="46"/>
      <c r="L13" s="46"/>
    </row>
    <row r="14" spans="1:12" ht="34.15" customHeight="1" x14ac:dyDescent="0.2">
      <c r="A14" s="42" t="s">
        <v>21</v>
      </c>
      <c r="B14" s="240">
        <v>946</v>
      </c>
      <c r="C14" s="319">
        <v>230</v>
      </c>
      <c r="D14" s="303">
        <f t="shared" si="0"/>
        <v>24.3</v>
      </c>
      <c r="E14" s="240">
        <v>211</v>
      </c>
      <c r="F14" s="319">
        <v>0</v>
      </c>
      <c r="G14" s="303">
        <f t="shared" si="2"/>
        <v>0</v>
      </c>
      <c r="H14" s="43"/>
      <c r="J14" s="45"/>
      <c r="K14" s="46"/>
      <c r="L14" s="46"/>
    </row>
    <row r="15" spans="1:12" ht="34.15" customHeight="1" x14ac:dyDescent="0.2">
      <c r="A15" s="42" t="s">
        <v>22</v>
      </c>
      <c r="B15" s="240">
        <v>604</v>
      </c>
      <c r="C15" s="319">
        <v>39</v>
      </c>
      <c r="D15" s="303">
        <f t="shared" si="0"/>
        <v>6.5</v>
      </c>
      <c r="E15" s="240">
        <v>38</v>
      </c>
      <c r="F15" s="319">
        <v>0</v>
      </c>
      <c r="G15" s="303">
        <f t="shared" si="2"/>
        <v>0</v>
      </c>
      <c r="H15" s="43"/>
      <c r="J15" s="45"/>
      <c r="K15" s="46"/>
      <c r="L15" s="46"/>
    </row>
    <row r="16" spans="1:12" ht="34.15" customHeight="1" x14ac:dyDescent="0.2">
      <c r="A16" s="42" t="s">
        <v>23</v>
      </c>
      <c r="B16" s="240">
        <v>60</v>
      </c>
      <c r="C16" s="319">
        <v>7</v>
      </c>
      <c r="D16" s="303">
        <f t="shared" si="0"/>
        <v>11.7</v>
      </c>
      <c r="E16" s="240">
        <v>12</v>
      </c>
      <c r="F16" s="319">
        <v>0</v>
      </c>
      <c r="G16" s="303">
        <f t="shared" si="2"/>
        <v>0</v>
      </c>
      <c r="H16" s="43"/>
      <c r="J16" s="45"/>
      <c r="K16" s="46"/>
      <c r="L16" s="46"/>
    </row>
    <row r="17" spans="1:12" ht="34.15" customHeight="1" x14ac:dyDescent="0.2">
      <c r="A17" s="42" t="s">
        <v>24</v>
      </c>
      <c r="B17" s="240">
        <v>122</v>
      </c>
      <c r="C17" s="319">
        <v>13</v>
      </c>
      <c r="D17" s="303">
        <f t="shared" si="0"/>
        <v>10.7</v>
      </c>
      <c r="E17" s="240">
        <v>11</v>
      </c>
      <c r="F17" s="319">
        <v>0</v>
      </c>
      <c r="G17" s="303">
        <f t="shared" si="2"/>
        <v>0</v>
      </c>
      <c r="H17" s="43"/>
      <c r="J17" s="45"/>
      <c r="K17" s="46"/>
      <c r="L17" s="46"/>
    </row>
    <row r="18" spans="1:12" ht="34.15" customHeight="1" x14ac:dyDescent="0.2">
      <c r="A18" s="42" t="s">
        <v>25</v>
      </c>
      <c r="B18" s="240">
        <v>188</v>
      </c>
      <c r="C18" s="319">
        <v>26</v>
      </c>
      <c r="D18" s="303">
        <f t="shared" si="0"/>
        <v>13.8</v>
      </c>
      <c r="E18" s="240">
        <v>26</v>
      </c>
      <c r="F18" s="319">
        <v>0</v>
      </c>
      <c r="G18" s="303">
        <f t="shared" si="2"/>
        <v>0</v>
      </c>
      <c r="H18" s="43"/>
      <c r="J18" s="45"/>
      <c r="K18" s="46"/>
      <c r="L18" s="46"/>
    </row>
    <row r="19" spans="1:12" ht="34.15" customHeight="1" x14ac:dyDescent="0.2">
      <c r="A19" s="42" t="s">
        <v>26</v>
      </c>
      <c r="B19" s="240">
        <v>237</v>
      </c>
      <c r="C19" s="319">
        <v>50</v>
      </c>
      <c r="D19" s="303">
        <f t="shared" si="0"/>
        <v>21.1</v>
      </c>
      <c r="E19" s="240">
        <v>40</v>
      </c>
      <c r="F19" s="319">
        <v>0</v>
      </c>
      <c r="G19" s="303">
        <f t="shared" si="2"/>
        <v>0</v>
      </c>
      <c r="H19" s="43"/>
      <c r="J19" s="45"/>
      <c r="K19" s="46"/>
      <c r="L19" s="46"/>
    </row>
    <row r="20" spans="1:12" ht="34.15" customHeight="1" x14ac:dyDescent="0.2">
      <c r="A20" s="42" t="s">
        <v>27</v>
      </c>
      <c r="B20" s="240">
        <v>189</v>
      </c>
      <c r="C20" s="319">
        <v>33</v>
      </c>
      <c r="D20" s="303">
        <f t="shared" si="0"/>
        <v>17.5</v>
      </c>
      <c r="E20" s="240">
        <v>28</v>
      </c>
      <c r="F20" s="319">
        <v>0</v>
      </c>
      <c r="G20" s="303">
        <f t="shared" si="2"/>
        <v>0</v>
      </c>
      <c r="H20" s="43"/>
      <c r="J20" s="45"/>
      <c r="K20" s="46"/>
      <c r="L20" s="46"/>
    </row>
    <row r="21" spans="1:12" ht="34.15" customHeight="1" x14ac:dyDescent="0.2">
      <c r="A21" s="42" t="s">
        <v>28</v>
      </c>
      <c r="B21" s="240">
        <v>1012</v>
      </c>
      <c r="C21" s="319">
        <v>190</v>
      </c>
      <c r="D21" s="303">
        <f t="shared" si="0"/>
        <v>18.8</v>
      </c>
      <c r="E21" s="240">
        <v>98</v>
      </c>
      <c r="F21" s="319">
        <v>0</v>
      </c>
      <c r="G21" s="303">
        <f t="shared" si="2"/>
        <v>0</v>
      </c>
      <c r="H21" s="43"/>
      <c r="J21" s="45"/>
      <c r="K21" s="46"/>
      <c r="L21" s="46"/>
    </row>
    <row r="22" spans="1:12" ht="34.15" customHeight="1" x14ac:dyDescent="0.2">
      <c r="A22" s="42" t="s">
        <v>29</v>
      </c>
      <c r="B22" s="240">
        <v>1331</v>
      </c>
      <c r="C22" s="319">
        <v>239</v>
      </c>
      <c r="D22" s="303">
        <f t="shared" si="0"/>
        <v>18</v>
      </c>
      <c r="E22" s="240">
        <v>211</v>
      </c>
      <c r="F22" s="319">
        <v>1</v>
      </c>
      <c r="G22" s="303">
        <f t="shared" si="2"/>
        <v>0.5</v>
      </c>
      <c r="H22" s="43"/>
      <c r="J22" s="45"/>
      <c r="K22" s="46"/>
      <c r="L22" s="46"/>
    </row>
    <row r="23" spans="1:12" ht="34.15" customHeight="1" x14ac:dyDescent="0.2">
      <c r="A23" s="42" t="s">
        <v>30</v>
      </c>
      <c r="B23" s="240">
        <v>1127</v>
      </c>
      <c r="C23" s="319">
        <v>221</v>
      </c>
      <c r="D23" s="303">
        <f t="shared" si="0"/>
        <v>19.600000000000001</v>
      </c>
      <c r="E23" s="240">
        <v>203</v>
      </c>
      <c r="F23" s="319">
        <v>0</v>
      </c>
      <c r="G23" s="303">
        <f t="shared" si="2"/>
        <v>0</v>
      </c>
      <c r="H23" s="43"/>
      <c r="J23" s="45"/>
      <c r="K23" s="46"/>
      <c r="L23" s="46"/>
    </row>
    <row r="24" spans="1:12" ht="34.15" customHeight="1" x14ac:dyDescent="0.2">
      <c r="A24" s="42" t="s">
        <v>31</v>
      </c>
      <c r="B24" s="240">
        <v>172</v>
      </c>
      <c r="C24" s="319">
        <v>34</v>
      </c>
      <c r="D24" s="303">
        <f t="shared" si="0"/>
        <v>19.8</v>
      </c>
      <c r="E24" s="240">
        <v>12</v>
      </c>
      <c r="F24" s="319">
        <v>0</v>
      </c>
      <c r="G24" s="303">
        <f t="shared" si="2"/>
        <v>0</v>
      </c>
      <c r="H24" s="43"/>
      <c r="J24" s="45"/>
      <c r="K24" s="46"/>
      <c r="L24" s="46"/>
    </row>
    <row r="25" spans="1:12" ht="34.15" customHeight="1" x14ac:dyDescent="0.2">
      <c r="A25" s="42" t="s">
        <v>32</v>
      </c>
      <c r="B25" s="240">
        <v>57</v>
      </c>
      <c r="C25" s="319">
        <v>9</v>
      </c>
      <c r="D25" s="303">
        <f t="shared" si="0"/>
        <v>15.8</v>
      </c>
      <c r="E25" s="240">
        <v>8</v>
      </c>
      <c r="F25" s="319">
        <v>0</v>
      </c>
      <c r="G25" s="303">
        <f t="shared" si="2"/>
        <v>0</v>
      </c>
      <c r="H25" s="43"/>
      <c r="J25" s="45"/>
      <c r="K25" s="46"/>
      <c r="L25" s="46"/>
    </row>
    <row r="26" spans="1:12" ht="15.75" x14ac:dyDescent="0.2">
      <c r="A26" s="48"/>
      <c r="B26" s="48"/>
      <c r="C26" s="48"/>
      <c r="D26" s="48"/>
      <c r="E26" s="102"/>
      <c r="F26" s="102"/>
      <c r="G26" s="48"/>
      <c r="J26" s="45"/>
    </row>
    <row r="27" spans="1:12" ht="15.75" x14ac:dyDescent="0.2">
      <c r="A27" s="48"/>
      <c r="B27" s="48"/>
      <c r="C27" s="49"/>
      <c r="D27" s="48"/>
      <c r="E27" s="102"/>
      <c r="F27" s="102"/>
      <c r="G27" s="48"/>
      <c r="J27" s="45"/>
    </row>
    <row r="28" spans="1:12" x14ac:dyDescent="0.2">
      <c r="A28" s="48"/>
      <c r="B28" s="48"/>
      <c r="C28" s="48"/>
      <c r="D28" s="48"/>
      <c r="E28" s="102"/>
      <c r="F28" s="102"/>
      <c r="G28" s="48"/>
    </row>
  </sheetData>
  <mergeCells count="2">
    <mergeCell ref="A1:G1"/>
    <mergeCell ref="A2:G2"/>
  </mergeCells>
  <phoneticPr fontId="64" type="noConversion"/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O29"/>
  <sheetViews>
    <sheetView view="pageBreakPreview" zoomScale="80" zoomScaleNormal="75" zoomScaleSheetLayoutView="80" workbookViewId="0">
      <selection activeCell="J12" sqref="J12"/>
    </sheetView>
  </sheetViews>
  <sheetFormatPr defaultColWidth="8.85546875" defaultRowHeight="12.75" x14ac:dyDescent="0.2"/>
  <cols>
    <col min="1" max="1" width="37.140625" style="44" customWidth="1"/>
    <col min="2" max="2" width="12.140625" style="44" customWidth="1"/>
    <col min="3" max="3" width="12.5703125" style="44" customWidth="1"/>
    <col min="4" max="4" width="13" style="44" customWidth="1"/>
    <col min="5" max="6" width="14.85546875" style="44" customWidth="1"/>
    <col min="7" max="7" width="12.42578125" style="44" customWidth="1"/>
    <col min="8" max="9" width="8.85546875" style="44"/>
    <col min="10" max="10" width="11.5703125" style="44" customWidth="1"/>
    <col min="11" max="16384" width="8.85546875" style="44"/>
  </cols>
  <sheetData>
    <row r="1" spans="1:15" s="35" customFormat="1" ht="20.25" x14ac:dyDescent="0.3">
      <c r="A1" s="353" t="s">
        <v>328</v>
      </c>
      <c r="B1" s="353"/>
      <c r="C1" s="353"/>
      <c r="D1" s="353"/>
      <c r="E1" s="353"/>
      <c r="F1" s="353"/>
      <c r="G1" s="353"/>
    </row>
    <row r="2" spans="1:15" s="35" customFormat="1" ht="20.25" x14ac:dyDescent="0.3">
      <c r="A2" s="354" t="s">
        <v>48</v>
      </c>
      <c r="B2" s="354"/>
      <c r="C2" s="354"/>
      <c r="D2" s="354"/>
      <c r="E2" s="354"/>
      <c r="F2" s="354"/>
      <c r="G2" s="354"/>
    </row>
    <row r="3" spans="1:15" s="38" customFormat="1" ht="15.75" x14ac:dyDescent="0.25">
      <c r="A3" s="36"/>
      <c r="B3" s="36"/>
      <c r="C3" s="36"/>
      <c r="D3" s="36"/>
      <c r="E3" s="36"/>
      <c r="F3" s="36"/>
      <c r="G3" s="104" t="s">
        <v>45</v>
      </c>
    </row>
    <row r="4" spans="1:15" s="38" customFormat="1" ht="63" x14ac:dyDescent="0.2">
      <c r="A4" s="100"/>
      <c r="B4" s="316" t="s">
        <v>544</v>
      </c>
      <c r="C4" s="316" t="s">
        <v>545</v>
      </c>
      <c r="D4" s="73" t="s">
        <v>46</v>
      </c>
      <c r="E4" s="316" t="s">
        <v>546</v>
      </c>
      <c r="F4" s="316" t="s">
        <v>547</v>
      </c>
      <c r="G4" s="73" t="s">
        <v>46</v>
      </c>
    </row>
    <row r="5" spans="1:15" s="40" customFormat="1" ht="28.15" customHeight="1" x14ac:dyDescent="0.25">
      <c r="A5" s="50" t="s">
        <v>16</v>
      </c>
      <c r="B5" s="239">
        <f>SUM(B6:B29)</f>
        <v>1521</v>
      </c>
      <c r="C5" s="239">
        <f>SUM(C6:C29)</f>
        <v>349</v>
      </c>
      <c r="D5" s="282">
        <f t="shared" ref="D5:D29" si="0">IF(B5=0,"",ROUND(C5/B5*100,1))</f>
        <v>22.9</v>
      </c>
      <c r="E5" s="239">
        <f>SUM(E6:E29)</f>
        <v>303</v>
      </c>
      <c r="F5" s="239">
        <f>SUM(F6:F29)</f>
        <v>0</v>
      </c>
      <c r="G5" s="282">
        <f t="shared" ref="G5:G29" si="1">IF(E5=0,"",ROUND(F5/E5*100,1))</f>
        <v>0</v>
      </c>
    </row>
    <row r="6" spans="1:15" ht="18.600000000000001" customHeight="1" x14ac:dyDescent="0.2">
      <c r="A6" s="42" t="s">
        <v>49</v>
      </c>
      <c r="B6" s="240">
        <v>768</v>
      </c>
      <c r="C6" s="319">
        <v>126</v>
      </c>
      <c r="D6" s="282">
        <f t="shared" si="0"/>
        <v>16.399999999999999</v>
      </c>
      <c r="E6" s="240">
        <v>110</v>
      </c>
      <c r="F6" s="319">
        <v>0</v>
      </c>
      <c r="G6" s="282">
        <f t="shared" si="1"/>
        <v>0</v>
      </c>
      <c r="H6" s="43"/>
      <c r="I6" s="51"/>
      <c r="J6" s="51"/>
      <c r="K6" s="51"/>
      <c r="L6" s="51"/>
      <c r="M6" s="51"/>
      <c r="N6" s="51"/>
    </row>
    <row r="7" spans="1:15" ht="18.600000000000001" customHeight="1" x14ac:dyDescent="0.2">
      <c r="A7" s="42" t="s">
        <v>50</v>
      </c>
      <c r="B7" s="240">
        <v>36</v>
      </c>
      <c r="C7" s="319">
        <v>4</v>
      </c>
      <c r="D7" s="282">
        <f t="shared" si="0"/>
        <v>11.1</v>
      </c>
      <c r="E7" s="240">
        <v>5</v>
      </c>
      <c r="F7" s="319">
        <v>0</v>
      </c>
      <c r="G7" s="282">
        <f t="shared" si="1"/>
        <v>0</v>
      </c>
      <c r="H7" s="43"/>
      <c r="I7" s="51"/>
      <c r="J7" s="51"/>
      <c r="K7" s="51"/>
      <c r="L7" s="51"/>
      <c r="M7" s="51"/>
      <c r="N7" s="51"/>
      <c r="O7" s="51"/>
    </row>
    <row r="8" spans="1:15" s="47" customFormat="1" ht="18.600000000000001" customHeight="1" x14ac:dyDescent="0.2">
      <c r="A8" s="42" t="s">
        <v>51</v>
      </c>
      <c r="B8" s="240">
        <v>0</v>
      </c>
      <c r="C8" s="319">
        <v>0</v>
      </c>
      <c r="D8" s="282" t="str">
        <f t="shared" si="0"/>
        <v/>
      </c>
      <c r="E8" s="240">
        <v>0</v>
      </c>
      <c r="F8" s="319">
        <v>0</v>
      </c>
      <c r="G8" s="282" t="str">
        <f t="shared" si="1"/>
        <v/>
      </c>
      <c r="H8" s="43"/>
      <c r="I8" s="44"/>
      <c r="J8" s="45"/>
    </row>
    <row r="9" spans="1:15" ht="18.600000000000001" customHeight="1" x14ac:dyDescent="0.2">
      <c r="A9" s="42" t="s">
        <v>52</v>
      </c>
      <c r="B9" s="240">
        <v>5</v>
      </c>
      <c r="C9" s="319">
        <v>3</v>
      </c>
      <c r="D9" s="282">
        <f t="shared" si="0"/>
        <v>60</v>
      </c>
      <c r="E9" s="240">
        <v>1</v>
      </c>
      <c r="F9" s="319">
        <v>0</v>
      </c>
      <c r="G9" s="282">
        <f t="shared" si="1"/>
        <v>0</v>
      </c>
      <c r="H9" s="43"/>
      <c r="J9" s="45"/>
      <c r="L9" s="52"/>
    </row>
    <row r="10" spans="1:15" ht="18.600000000000001" customHeight="1" x14ac:dyDescent="0.2">
      <c r="A10" s="42" t="s">
        <v>53</v>
      </c>
      <c r="B10" s="240">
        <v>70</v>
      </c>
      <c r="C10" s="319">
        <v>26</v>
      </c>
      <c r="D10" s="282">
        <f t="shared" si="0"/>
        <v>37.1</v>
      </c>
      <c r="E10" s="240">
        <v>37</v>
      </c>
      <c r="F10" s="319">
        <v>0</v>
      </c>
      <c r="G10" s="282">
        <f t="shared" si="1"/>
        <v>0</v>
      </c>
      <c r="H10" s="43"/>
      <c r="J10" s="45"/>
    </row>
    <row r="11" spans="1:15" ht="31.5" x14ac:dyDescent="0.2">
      <c r="A11" s="42" t="s">
        <v>54</v>
      </c>
      <c r="B11" s="240">
        <v>46</v>
      </c>
      <c r="C11" s="319">
        <v>1</v>
      </c>
      <c r="D11" s="282">
        <f t="shared" si="0"/>
        <v>2.2000000000000002</v>
      </c>
      <c r="E11" s="240">
        <v>4</v>
      </c>
      <c r="F11" s="319">
        <v>0</v>
      </c>
      <c r="G11" s="282">
        <f t="shared" si="1"/>
        <v>0</v>
      </c>
      <c r="H11" s="43"/>
      <c r="J11" s="45"/>
    </row>
    <row r="12" spans="1:15" ht="78.75" x14ac:dyDescent="0.2">
      <c r="A12" s="42" t="s">
        <v>55</v>
      </c>
      <c r="B12" s="240">
        <v>11</v>
      </c>
      <c r="C12" s="319">
        <v>5</v>
      </c>
      <c r="D12" s="282">
        <f t="shared" si="0"/>
        <v>45.5</v>
      </c>
      <c r="E12" s="240">
        <v>4</v>
      </c>
      <c r="F12" s="319">
        <v>0</v>
      </c>
      <c r="G12" s="282">
        <f t="shared" si="1"/>
        <v>0</v>
      </c>
      <c r="H12" s="43"/>
      <c r="J12" s="45"/>
    </row>
    <row r="13" spans="1:15" ht="31.5" x14ac:dyDescent="0.2">
      <c r="A13" s="42" t="s">
        <v>56</v>
      </c>
      <c r="B13" s="240">
        <v>29</v>
      </c>
      <c r="C13" s="319">
        <v>18</v>
      </c>
      <c r="D13" s="282">
        <f t="shared" si="0"/>
        <v>62.1</v>
      </c>
      <c r="E13" s="240">
        <v>0</v>
      </c>
      <c r="F13" s="319">
        <v>0</v>
      </c>
      <c r="G13" s="282" t="str">
        <f t="shared" si="1"/>
        <v/>
      </c>
      <c r="H13" s="43"/>
      <c r="J13" s="45"/>
    </row>
    <row r="14" spans="1:15" ht="31.5" x14ac:dyDescent="0.2">
      <c r="A14" s="42" t="s">
        <v>57</v>
      </c>
      <c r="B14" s="240">
        <v>1</v>
      </c>
      <c r="C14" s="319">
        <v>1</v>
      </c>
      <c r="D14" s="282">
        <f t="shared" si="0"/>
        <v>100</v>
      </c>
      <c r="E14" s="240">
        <v>0</v>
      </c>
      <c r="F14" s="319">
        <v>0</v>
      </c>
      <c r="G14" s="282" t="str">
        <f t="shared" si="1"/>
        <v/>
      </c>
      <c r="H14" s="43"/>
      <c r="J14" s="45"/>
    </row>
    <row r="15" spans="1:15" ht="31.5" x14ac:dyDescent="0.2">
      <c r="A15" s="42" t="s">
        <v>58</v>
      </c>
      <c r="B15" s="240">
        <v>0</v>
      </c>
      <c r="C15" s="319">
        <v>0</v>
      </c>
      <c r="D15" s="282" t="str">
        <f t="shared" si="0"/>
        <v/>
      </c>
      <c r="E15" s="240">
        <v>0</v>
      </c>
      <c r="F15" s="319">
        <v>0</v>
      </c>
      <c r="G15" s="282" t="str">
        <f t="shared" si="1"/>
        <v/>
      </c>
      <c r="H15" s="43"/>
      <c r="J15" s="45"/>
    </row>
    <row r="16" spans="1:15" ht="31.5" x14ac:dyDescent="0.2">
      <c r="A16" s="42" t="s">
        <v>59</v>
      </c>
      <c r="B16" s="240">
        <v>11</v>
      </c>
      <c r="C16" s="319">
        <v>3</v>
      </c>
      <c r="D16" s="282">
        <f t="shared" si="0"/>
        <v>27.3</v>
      </c>
      <c r="E16" s="240">
        <v>0</v>
      </c>
      <c r="F16" s="319">
        <v>0</v>
      </c>
      <c r="G16" s="282" t="str">
        <f t="shared" si="1"/>
        <v/>
      </c>
      <c r="H16" s="43"/>
      <c r="J16" s="45"/>
    </row>
    <row r="17" spans="1:10" ht="47.25" x14ac:dyDescent="0.2">
      <c r="A17" s="42" t="s">
        <v>60</v>
      </c>
      <c r="B17" s="240">
        <v>8</v>
      </c>
      <c r="C17" s="319">
        <v>3</v>
      </c>
      <c r="D17" s="282">
        <f t="shared" si="0"/>
        <v>37.5</v>
      </c>
      <c r="E17" s="240">
        <v>3</v>
      </c>
      <c r="F17" s="319">
        <v>0</v>
      </c>
      <c r="G17" s="282">
        <f t="shared" si="1"/>
        <v>0</v>
      </c>
      <c r="H17" s="43"/>
      <c r="J17" s="45"/>
    </row>
    <row r="18" spans="1:10" ht="31.5" x14ac:dyDescent="0.2">
      <c r="A18" s="42" t="s">
        <v>61</v>
      </c>
      <c r="B18" s="240">
        <v>59</v>
      </c>
      <c r="C18" s="319">
        <v>7</v>
      </c>
      <c r="D18" s="282">
        <f t="shared" si="0"/>
        <v>11.9</v>
      </c>
      <c r="E18" s="240">
        <v>19</v>
      </c>
      <c r="F18" s="319">
        <v>0</v>
      </c>
      <c r="G18" s="282">
        <f t="shared" si="1"/>
        <v>0</v>
      </c>
      <c r="H18" s="43"/>
      <c r="J18" s="45"/>
    </row>
    <row r="19" spans="1:10" ht="31.5" x14ac:dyDescent="0.2">
      <c r="A19" s="42" t="s">
        <v>62</v>
      </c>
      <c r="B19" s="240">
        <v>36</v>
      </c>
      <c r="C19" s="319">
        <v>7</v>
      </c>
      <c r="D19" s="282">
        <f t="shared" si="0"/>
        <v>19.399999999999999</v>
      </c>
      <c r="E19" s="240">
        <v>6</v>
      </c>
      <c r="F19" s="319">
        <v>0</v>
      </c>
      <c r="G19" s="282">
        <f t="shared" si="1"/>
        <v>0</v>
      </c>
      <c r="H19" s="43"/>
      <c r="J19" s="45"/>
    </row>
    <row r="20" spans="1:10" ht="18.600000000000001" customHeight="1" x14ac:dyDescent="0.2">
      <c r="A20" s="42" t="s">
        <v>63</v>
      </c>
      <c r="B20" s="240">
        <v>59</v>
      </c>
      <c r="C20" s="319">
        <v>7</v>
      </c>
      <c r="D20" s="282">
        <f t="shared" si="0"/>
        <v>11.9</v>
      </c>
      <c r="E20" s="240">
        <v>11</v>
      </c>
      <c r="F20" s="319">
        <v>0</v>
      </c>
      <c r="G20" s="282">
        <f t="shared" si="1"/>
        <v>0</v>
      </c>
      <c r="H20" s="43"/>
      <c r="J20" s="45"/>
    </row>
    <row r="21" spans="1:10" ht="31.5" x14ac:dyDescent="0.2">
      <c r="A21" s="42" t="s">
        <v>64</v>
      </c>
      <c r="B21" s="240">
        <v>79</v>
      </c>
      <c r="C21" s="319">
        <v>18</v>
      </c>
      <c r="D21" s="282">
        <f t="shared" si="0"/>
        <v>22.8</v>
      </c>
      <c r="E21" s="240">
        <v>9</v>
      </c>
      <c r="F21" s="319">
        <v>0</v>
      </c>
      <c r="G21" s="282">
        <f t="shared" si="1"/>
        <v>0</v>
      </c>
      <c r="H21" s="43"/>
      <c r="J21" s="45"/>
    </row>
    <row r="22" spans="1:10" ht="31.5" x14ac:dyDescent="0.2">
      <c r="A22" s="42" t="s">
        <v>65</v>
      </c>
      <c r="B22" s="240">
        <v>10</v>
      </c>
      <c r="C22" s="319">
        <v>3</v>
      </c>
      <c r="D22" s="282">
        <f t="shared" si="0"/>
        <v>30</v>
      </c>
      <c r="E22" s="240">
        <v>3</v>
      </c>
      <c r="F22" s="319">
        <v>0</v>
      </c>
      <c r="G22" s="282">
        <f t="shared" si="1"/>
        <v>0</v>
      </c>
      <c r="H22" s="43"/>
      <c r="J22" s="48"/>
    </row>
    <row r="23" spans="1:10" ht="31.5" x14ac:dyDescent="0.2">
      <c r="A23" s="42" t="s">
        <v>66</v>
      </c>
      <c r="B23" s="240">
        <v>54</v>
      </c>
      <c r="C23" s="319">
        <v>14</v>
      </c>
      <c r="D23" s="282">
        <f t="shared" si="0"/>
        <v>25.9</v>
      </c>
      <c r="E23" s="240">
        <v>10</v>
      </c>
      <c r="F23" s="319">
        <v>0</v>
      </c>
      <c r="G23" s="282">
        <f t="shared" si="1"/>
        <v>0</v>
      </c>
      <c r="H23" s="43"/>
      <c r="J23" s="48"/>
    </row>
    <row r="24" spans="1:10" ht="31.5" x14ac:dyDescent="0.2">
      <c r="A24" s="42" t="s">
        <v>67</v>
      </c>
      <c r="B24" s="240">
        <v>102</v>
      </c>
      <c r="C24" s="319">
        <v>40</v>
      </c>
      <c r="D24" s="282">
        <f t="shared" si="0"/>
        <v>39.200000000000003</v>
      </c>
      <c r="E24" s="240">
        <v>23</v>
      </c>
      <c r="F24" s="319">
        <v>0</v>
      </c>
      <c r="G24" s="282">
        <f t="shared" si="1"/>
        <v>0</v>
      </c>
      <c r="H24" s="43"/>
      <c r="J24" s="48"/>
    </row>
    <row r="25" spans="1:10" ht="31.5" x14ac:dyDescent="0.2">
      <c r="A25" s="42" t="s">
        <v>68</v>
      </c>
      <c r="B25" s="240">
        <v>2</v>
      </c>
      <c r="C25" s="319">
        <v>0</v>
      </c>
      <c r="D25" s="282">
        <f t="shared" si="0"/>
        <v>0</v>
      </c>
      <c r="E25" s="240">
        <v>1</v>
      </c>
      <c r="F25" s="319">
        <v>0</v>
      </c>
      <c r="G25" s="282">
        <f t="shared" si="1"/>
        <v>0</v>
      </c>
    </row>
    <row r="26" spans="1:10" ht="31.5" x14ac:dyDescent="0.2">
      <c r="A26" s="42" t="s">
        <v>69</v>
      </c>
      <c r="B26" s="240">
        <v>98</v>
      </c>
      <c r="C26" s="319">
        <v>55</v>
      </c>
      <c r="D26" s="282">
        <f t="shared" si="0"/>
        <v>56.1</v>
      </c>
      <c r="E26" s="240">
        <v>49</v>
      </c>
      <c r="F26" s="319">
        <v>0</v>
      </c>
      <c r="G26" s="282">
        <f t="shared" si="1"/>
        <v>0</v>
      </c>
    </row>
    <row r="27" spans="1:10" ht="18.600000000000001" customHeight="1" x14ac:dyDescent="0.2">
      <c r="A27" s="42" t="s">
        <v>70</v>
      </c>
      <c r="B27" s="240">
        <v>5</v>
      </c>
      <c r="C27" s="319">
        <v>0</v>
      </c>
      <c r="D27" s="282">
        <f t="shared" si="0"/>
        <v>0</v>
      </c>
      <c r="E27" s="240">
        <v>0</v>
      </c>
      <c r="F27" s="319">
        <v>0</v>
      </c>
      <c r="G27" s="282" t="str">
        <f t="shared" si="1"/>
        <v/>
      </c>
    </row>
    <row r="28" spans="1:10" ht="18.600000000000001" customHeight="1" x14ac:dyDescent="0.2">
      <c r="A28" s="42" t="s">
        <v>71</v>
      </c>
      <c r="B28" s="240">
        <v>5</v>
      </c>
      <c r="C28" s="319">
        <v>0</v>
      </c>
      <c r="D28" s="282">
        <f t="shared" si="0"/>
        <v>0</v>
      </c>
      <c r="E28" s="240">
        <v>0</v>
      </c>
      <c r="F28" s="319">
        <v>0</v>
      </c>
      <c r="G28" s="282" t="str">
        <f t="shared" si="1"/>
        <v/>
      </c>
    </row>
    <row r="29" spans="1:10" ht="31.5" x14ac:dyDescent="0.2">
      <c r="A29" s="42" t="s">
        <v>72</v>
      </c>
      <c r="B29" s="240">
        <v>27</v>
      </c>
      <c r="C29" s="319">
        <v>8</v>
      </c>
      <c r="D29" s="282">
        <f t="shared" si="0"/>
        <v>29.6</v>
      </c>
      <c r="E29" s="240">
        <v>8</v>
      </c>
      <c r="F29" s="319">
        <v>0</v>
      </c>
      <c r="G29" s="282">
        <f t="shared" si="1"/>
        <v>0</v>
      </c>
    </row>
  </sheetData>
  <mergeCells count="2">
    <mergeCell ref="A1:G1"/>
    <mergeCell ref="A2:G2"/>
  </mergeCells>
  <phoneticPr fontId="64" type="noConversion"/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K21"/>
  <sheetViews>
    <sheetView zoomScale="85" zoomScaleNormal="85" zoomScaleSheetLayoutView="80" workbookViewId="0">
      <selection activeCell="K12" sqref="K12"/>
    </sheetView>
  </sheetViews>
  <sheetFormatPr defaultColWidth="6" defaultRowHeight="12.75" x14ac:dyDescent="0.2"/>
  <cols>
    <col min="1" max="1" width="55" style="44" customWidth="1"/>
    <col min="2" max="3" width="15.7109375" style="44" customWidth="1"/>
    <col min="4" max="4" width="14" style="44" customWidth="1"/>
    <col min="5" max="6" width="15.7109375" style="44" customWidth="1"/>
    <col min="7" max="7" width="14.5703125" style="44" customWidth="1"/>
    <col min="8" max="246" width="8.85546875" style="44" customWidth="1"/>
    <col min="247" max="247" width="55" style="44" customWidth="1"/>
    <col min="248" max="249" width="15.7109375" style="44" customWidth="1"/>
    <col min="250" max="250" width="14" style="44" customWidth="1"/>
    <col min="251" max="252" width="15.7109375" style="44" customWidth="1"/>
    <col min="253" max="253" width="14.5703125" style="44" customWidth="1"/>
    <col min="254" max="254" width="8.85546875" style="44" customWidth="1"/>
    <col min="255" max="255" width="13.7109375" style="44" bestFit="1" customWidth="1"/>
    <col min="256" max="16384" width="6" style="44"/>
  </cols>
  <sheetData>
    <row r="1" spans="1:11" s="35" customFormat="1" ht="25.5" customHeight="1" x14ac:dyDescent="0.3">
      <c r="A1" s="355" t="s">
        <v>328</v>
      </c>
      <c r="B1" s="355"/>
      <c r="C1" s="355"/>
      <c r="D1" s="355"/>
      <c r="E1" s="355"/>
      <c r="F1" s="355"/>
      <c r="G1" s="355"/>
    </row>
    <row r="2" spans="1:11" s="35" customFormat="1" ht="19.5" customHeight="1" x14ac:dyDescent="0.35">
      <c r="A2" s="356" t="s">
        <v>33</v>
      </c>
      <c r="B2" s="356"/>
      <c r="C2" s="356"/>
      <c r="D2" s="356"/>
      <c r="E2" s="356"/>
      <c r="F2" s="356"/>
      <c r="G2" s="356"/>
    </row>
    <row r="3" spans="1:11" s="38" customFormat="1" ht="27.75" customHeight="1" x14ac:dyDescent="0.25">
      <c r="A3" s="36"/>
      <c r="B3" s="36"/>
      <c r="C3" s="36"/>
      <c r="D3" s="36"/>
      <c r="E3" s="36"/>
      <c r="F3" s="36"/>
      <c r="G3" s="37" t="s">
        <v>45</v>
      </c>
    </row>
    <row r="4" spans="1:11" s="38" customFormat="1" ht="54.75" customHeight="1" x14ac:dyDescent="0.2">
      <c r="A4" s="100"/>
      <c r="B4" s="316" t="s">
        <v>544</v>
      </c>
      <c r="C4" s="316" t="s">
        <v>545</v>
      </c>
      <c r="D4" s="73" t="s">
        <v>46</v>
      </c>
      <c r="E4" s="316" t="s">
        <v>546</v>
      </c>
      <c r="F4" s="316" t="s">
        <v>547</v>
      </c>
      <c r="G4" s="73" t="s">
        <v>46</v>
      </c>
    </row>
    <row r="5" spans="1:11" s="54" customFormat="1" ht="34.5" customHeight="1" x14ac:dyDescent="0.25">
      <c r="A5" s="53" t="s">
        <v>47</v>
      </c>
      <c r="B5" s="26">
        <f>SUM(B7:B15)</f>
        <v>14608</v>
      </c>
      <c r="C5" s="26">
        <f>SUM(C7:C15)</f>
        <v>2262</v>
      </c>
      <c r="D5" s="296">
        <f t="shared" ref="D5" si="0">IF(B5=0,"",ROUND(C5/B5*100,1))</f>
        <v>15.5</v>
      </c>
      <c r="E5" s="26">
        <f>SUM(E7:E15)</f>
        <v>1745</v>
      </c>
      <c r="F5" s="26">
        <f>SUM(F7:F15)</f>
        <v>2</v>
      </c>
      <c r="G5" s="296">
        <f t="shared" ref="G5" si="1">IF(E5=0,"",ROUND(F5/E5*100,1))</f>
        <v>0.1</v>
      </c>
      <c r="I5" s="55"/>
      <c r="J5" s="55"/>
      <c r="K5" s="55"/>
    </row>
    <row r="6" spans="1:11" s="54" customFormat="1" ht="18.75" x14ac:dyDescent="0.25">
      <c r="A6" s="56" t="s">
        <v>34</v>
      </c>
      <c r="B6" s="233"/>
      <c r="C6" s="233"/>
      <c r="D6" s="283"/>
      <c r="E6" s="233"/>
      <c r="F6" s="233"/>
      <c r="G6" s="284"/>
      <c r="I6" s="55"/>
      <c r="J6" s="55"/>
      <c r="K6" s="55"/>
    </row>
    <row r="7" spans="1:11" ht="54" customHeight="1" x14ac:dyDescent="0.2">
      <c r="A7" s="57" t="s">
        <v>35</v>
      </c>
      <c r="B7" s="241">
        <v>924</v>
      </c>
      <c r="C7" s="242">
        <v>169</v>
      </c>
      <c r="D7" s="282">
        <f t="shared" ref="D7:D15" si="2">IF(B7=0,"",ROUND(C7/B7*100,1))</f>
        <v>18.3</v>
      </c>
      <c r="E7" s="242">
        <v>113</v>
      </c>
      <c r="F7" s="242">
        <v>0</v>
      </c>
      <c r="G7" s="282">
        <f t="shared" ref="G7:G15" si="3">IF(E7=0,"",ROUND(F7/E7*100,1))</f>
        <v>0</v>
      </c>
    </row>
    <row r="8" spans="1:11" ht="35.25" customHeight="1" x14ac:dyDescent="0.2">
      <c r="A8" s="57" t="s">
        <v>36</v>
      </c>
      <c r="B8" s="241">
        <v>1460</v>
      </c>
      <c r="C8" s="242">
        <v>386</v>
      </c>
      <c r="D8" s="282">
        <f t="shared" si="2"/>
        <v>26.4</v>
      </c>
      <c r="E8" s="241">
        <v>277</v>
      </c>
      <c r="F8" s="242">
        <v>0</v>
      </c>
      <c r="G8" s="282">
        <f t="shared" si="3"/>
        <v>0</v>
      </c>
    </row>
    <row r="9" spans="1:11" s="47" customFormat="1" ht="25.5" customHeight="1" x14ac:dyDescent="0.2">
      <c r="A9" s="57" t="s">
        <v>37</v>
      </c>
      <c r="B9" s="241">
        <v>1512</v>
      </c>
      <c r="C9" s="242">
        <v>289</v>
      </c>
      <c r="D9" s="282">
        <f t="shared" si="2"/>
        <v>19.100000000000001</v>
      </c>
      <c r="E9" s="241">
        <v>245</v>
      </c>
      <c r="F9" s="242">
        <v>0</v>
      </c>
      <c r="G9" s="282">
        <f t="shared" si="3"/>
        <v>0</v>
      </c>
      <c r="H9" s="44"/>
    </row>
    <row r="10" spans="1:11" ht="36.75" customHeight="1" x14ac:dyDescent="0.2">
      <c r="A10" s="57" t="s">
        <v>38</v>
      </c>
      <c r="B10" s="241">
        <v>618</v>
      </c>
      <c r="C10" s="242">
        <v>94</v>
      </c>
      <c r="D10" s="282">
        <f t="shared" si="2"/>
        <v>15.2</v>
      </c>
      <c r="E10" s="241">
        <v>53</v>
      </c>
      <c r="F10" s="242">
        <v>0</v>
      </c>
      <c r="G10" s="282">
        <f t="shared" si="3"/>
        <v>0</v>
      </c>
    </row>
    <row r="11" spans="1:11" ht="35.25" customHeight="1" x14ac:dyDescent="0.2">
      <c r="A11" s="57" t="s">
        <v>39</v>
      </c>
      <c r="B11" s="241">
        <v>1960</v>
      </c>
      <c r="C11" s="242">
        <v>256</v>
      </c>
      <c r="D11" s="282">
        <f t="shared" si="2"/>
        <v>13.1</v>
      </c>
      <c r="E11" s="241">
        <v>167</v>
      </c>
      <c r="F11" s="242">
        <v>0</v>
      </c>
      <c r="G11" s="282">
        <f t="shared" si="3"/>
        <v>0</v>
      </c>
    </row>
    <row r="12" spans="1:11" ht="40.15" customHeight="1" x14ac:dyDescent="0.2">
      <c r="A12" s="57" t="s">
        <v>40</v>
      </c>
      <c r="B12" s="241">
        <v>1349</v>
      </c>
      <c r="C12" s="242">
        <v>110</v>
      </c>
      <c r="D12" s="282">
        <f t="shared" si="2"/>
        <v>8.1999999999999993</v>
      </c>
      <c r="E12" s="241">
        <v>26</v>
      </c>
      <c r="F12" s="242">
        <v>0</v>
      </c>
      <c r="G12" s="282">
        <f t="shared" si="3"/>
        <v>0</v>
      </c>
    </row>
    <row r="13" spans="1:11" ht="30" customHeight="1" x14ac:dyDescent="0.2">
      <c r="A13" s="57" t="s">
        <v>41</v>
      </c>
      <c r="B13" s="241">
        <v>1378</v>
      </c>
      <c r="C13" s="242">
        <v>341</v>
      </c>
      <c r="D13" s="282">
        <f t="shared" si="2"/>
        <v>24.7</v>
      </c>
      <c r="E13" s="241">
        <v>337</v>
      </c>
      <c r="F13" s="242">
        <v>1</v>
      </c>
      <c r="G13" s="282">
        <f t="shared" si="3"/>
        <v>0.3</v>
      </c>
      <c r="J13" s="46"/>
    </row>
    <row r="14" spans="1:11" ht="75" x14ac:dyDescent="0.2">
      <c r="A14" s="57" t="s">
        <v>42</v>
      </c>
      <c r="B14" s="241">
        <v>3142</v>
      </c>
      <c r="C14" s="242">
        <v>384</v>
      </c>
      <c r="D14" s="282">
        <f t="shared" si="2"/>
        <v>12.2</v>
      </c>
      <c r="E14" s="241">
        <v>336</v>
      </c>
      <c r="F14" s="242">
        <v>0</v>
      </c>
      <c r="G14" s="282">
        <f t="shared" si="3"/>
        <v>0</v>
      </c>
      <c r="J14" s="46"/>
    </row>
    <row r="15" spans="1:11" ht="37.15" customHeight="1" x14ac:dyDescent="0.2">
      <c r="A15" s="57" t="s">
        <v>73</v>
      </c>
      <c r="B15" s="241">
        <v>2265</v>
      </c>
      <c r="C15" s="242">
        <v>233</v>
      </c>
      <c r="D15" s="282">
        <f t="shared" si="2"/>
        <v>10.3</v>
      </c>
      <c r="E15" s="241">
        <v>191</v>
      </c>
      <c r="F15" s="242">
        <v>1</v>
      </c>
      <c r="G15" s="282">
        <f t="shared" si="3"/>
        <v>0.5</v>
      </c>
      <c r="J15" s="46"/>
    </row>
    <row r="16" spans="1:11" x14ac:dyDescent="0.2">
      <c r="A16" s="48"/>
      <c r="B16" s="48"/>
      <c r="C16" s="48"/>
      <c r="D16" s="48"/>
      <c r="E16" s="48"/>
      <c r="F16" s="48"/>
      <c r="J16" s="46"/>
    </row>
    <row r="17" spans="1:10" x14ac:dyDescent="0.2">
      <c r="A17" s="48"/>
      <c r="B17" s="48"/>
      <c r="C17" s="48"/>
      <c r="D17" s="48"/>
      <c r="E17" s="48"/>
      <c r="F17" s="48"/>
      <c r="J17" s="46"/>
    </row>
    <row r="18" spans="1:10" x14ac:dyDescent="0.2">
      <c r="J18" s="46"/>
    </row>
    <row r="19" spans="1:10" x14ac:dyDescent="0.2">
      <c r="J19" s="46"/>
    </row>
    <row r="20" spans="1:10" x14ac:dyDescent="0.2">
      <c r="B20" s="51"/>
      <c r="C20" s="51"/>
      <c r="D20" s="51"/>
      <c r="E20" s="51"/>
      <c r="F20" s="51"/>
      <c r="G20" s="51"/>
      <c r="J20" s="46"/>
    </row>
    <row r="21" spans="1:10" x14ac:dyDescent="0.2">
      <c r="J21" s="46"/>
    </row>
  </sheetData>
  <mergeCells count="2">
    <mergeCell ref="A1:G1"/>
    <mergeCell ref="A2:G2"/>
  </mergeCells>
  <phoneticPr fontId="64" type="noConversion"/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57"/>
  <sheetViews>
    <sheetView zoomScaleSheetLayoutView="70" workbookViewId="0">
      <selection activeCell="K8" sqref="K8"/>
    </sheetView>
  </sheetViews>
  <sheetFormatPr defaultColWidth="9.140625" defaultRowHeight="15.75" x14ac:dyDescent="0.25"/>
  <cols>
    <col min="1" max="1" width="3.85546875" style="78" customWidth="1"/>
    <col min="2" max="2" width="28.140625" style="83" customWidth="1"/>
    <col min="3" max="3" width="10" style="79" customWidth="1"/>
    <col min="4" max="4" width="14.140625" style="79" customWidth="1"/>
    <col min="5" max="5" width="13.28515625" style="84" customWidth="1"/>
    <col min="6" max="6" width="10.28515625" style="79" customWidth="1"/>
    <col min="7" max="7" width="13.140625" style="79" customWidth="1"/>
    <col min="8" max="8" width="12.85546875" style="84" customWidth="1"/>
    <col min="9" max="16384" width="9.140625" style="79"/>
  </cols>
  <sheetData>
    <row r="1" spans="1:8" ht="20.25" customHeight="1" x14ac:dyDescent="0.25">
      <c r="B1" s="359" t="s">
        <v>88</v>
      </c>
      <c r="C1" s="359"/>
      <c r="D1" s="359"/>
      <c r="E1" s="359"/>
      <c r="F1" s="359"/>
      <c r="G1" s="359"/>
      <c r="H1" s="359"/>
    </row>
    <row r="2" spans="1:8" ht="20.25" customHeight="1" x14ac:dyDescent="0.25">
      <c r="B2" s="359" t="s">
        <v>89</v>
      </c>
      <c r="C2" s="359"/>
      <c r="D2" s="359"/>
      <c r="E2" s="359"/>
      <c r="F2" s="359"/>
      <c r="G2" s="359"/>
      <c r="H2" s="359"/>
    </row>
    <row r="4" spans="1:8" s="80" customFormat="1" ht="31.5" customHeight="1" x14ac:dyDescent="0.25">
      <c r="A4" s="360"/>
      <c r="B4" s="361" t="s">
        <v>90</v>
      </c>
      <c r="C4" s="362" t="s">
        <v>548</v>
      </c>
      <c r="D4" s="362"/>
      <c r="E4" s="362"/>
      <c r="F4" s="358" t="s">
        <v>547</v>
      </c>
      <c r="G4" s="358"/>
      <c r="H4" s="358"/>
    </row>
    <row r="5" spans="1:8" ht="15.6" customHeight="1" x14ac:dyDescent="0.25">
      <c r="A5" s="360"/>
      <c r="B5" s="361"/>
      <c r="C5" s="357" t="s">
        <v>1</v>
      </c>
      <c r="D5" s="357" t="s">
        <v>91</v>
      </c>
      <c r="E5" s="357" t="s">
        <v>92</v>
      </c>
      <c r="F5" s="357" t="s">
        <v>93</v>
      </c>
      <c r="G5" s="357" t="s">
        <v>94</v>
      </c>
      <c r="H5" s="357" t="s">
        <v>92</v>
      </c>
    </row>
    <row r="6" spans="1:8" ht="51.6" customHeight="1" x14ac:dyDescent="0.25">
      <c r="A6" s="360"/>
      <c r="B6" s="361"/>
      <c r="C6" s="357"/>
      <c r="D6" s="357"/>
      <c r="E6" s="357"/>
      <c r="F6" s="357"/>
      <c r="G6" s="357"/>
      <c r="H6" s="357"/>
    </row>
    <row r="7" spans="1:8" s="87" customFormat="1" ht="13.5" thickBot="1" x14ac:dyDescent="0.25">
      <c r="A7" s="218" t="s">
        <v>95</v>
      </c>
      <c r="B7" s="219" t="s">
        <v>3</v>
      </c>
      <c r="C7" s="220">
        <v>1</v>
      </c>
      <c r="D7" s="220">
        <v>2</v>
      </c>
      <c r="E7" s="220">
        <v>3</v>
      </c>
      <c r="F7" s="220">
        <v>4</v>
      </c>
      <c r="G7" s="220">
        <v>5</v>
      </c>
      <c r="H7" s="220">
        <v>6</v>
      </c>
    </row>
    <row r="8" spans="1:8" ht="32.25" thickTop="1" x14ac:dyDescent="0.25">
      <c r="A8" s="217">
        <v>1</v>
      </c>
      <c r="B8" s="457" t="s">
        <v>138</v>
      </c>
      <c r="C8" s="458">
        <v>112</v>
      </c>
      <c r="D8" s="458">
        <v>585</v>
      </c>
      <c r="E8" s="459">
        <v>-473</v>
      </c>
      <c r="F8" s="458">
        <v>0</v>
      </c>
      <c r="G8" s="458">
        <v>306</v>
      </c>
      <c r="H8" s="459">
        <v>-306</v>
      </c>
    </row>
    <row r="9" spans="1:8" ht="63" x14ac:dyDescent="0.25">
      <c r="A9" s="81">
        <v>2</v>
      </c>
      <c r="B9" s="124" t="s">
        <v>370</v>
      </c>
      <c r="C9" s="115">
        <v>68</v>
      </c>
      <c r="D9" s="115">
        <v>774</v>
      </c>
      <c r="E9" s="197">
        <v>-706</v>
      </c>
      <c r="F9" s="115">
        <v>0</v>
      </c>
      <c r="G9" s="115">
        <v>353</v>
      </c>
      <c r="H9" s="197">
        <v>-353</v>
      </c>
    </row>
    <row r="10" spans="1:8" ht="63" x14ac:dyDescent="0.25">
      <c r="A10" s="81">
        <v>3</v>
      </c>
      <c r="B10" s="124" t="s">
        <v>361</v>
      </c>
      <c r="C10" s="115">
        <v>66</v>
      </c>
      <c r="D10" s="115">
        <v>755</v>
      </c>
      <c r="E10" s="197">
        <v>-689</v>
      </c>
      <c r="F10" s="115">
        <v>0</v>
      </c>
      <c r="G10" s="115">
        <v>399</v>
      </c>
      <c r="H10" s="197">
        <v>-399</v>
      </c>
    </row>
    <row r="11" spans="1:8" s="82" customFormat="1" x14ac:dyDescent="0.25">
      <c r="A11" s="81">
        <v>4</v>
      </c>
      <c r="B11" s="124" t="s">
        <v>142</v>
      </c>
      <c r="C11" s="115">
        <v>59</v>
      </c>
      <c r="D11" s="115">
        <v>392</v>
      </c>
      <c r="E11" s="197">
        <v>-333</v>
      </c>
      <c r="F11" s="115">
        <v>0</v>
      </c>
      <c r="G11" s="115">
        <v>163</v>
      </c>
      <c r="H11" s="197">
        <v>-163</v>
      </c>
    </row>
    <row r="12" spans="1:8" s="82" customFormat="1" ht="31.5" x14ac:dyDescent="0.25">
      <c r="A12" s="81">
        <v>5</v>
      </c>
      <c r="B12" s="124" t="s">
        <v>140</v>
      </c>
      <c r="C12" s="115">
        <v>54</v>
      </c>
      <c r="D12" s="115">
        <v>739</v>
      </c>
      <c r="E12" s="197">
        <v>-685</v>
      </c>
      <c r="F12" s="115">
        <v>0</v>
      </c>
      <c r="G12" s="115">
        <v>456</v>
      </c>
      <c r="H12" s="197">
        <v>-456</v>
      </c>
    </row>
    <row r="13" spans="1:8" s="82" customFormat="1" x14ac:dyDescent="0.25">
      <c r="A13" s="81">
        <v>6</v>
      </c>
      <c r="B13" s="124" t="s">
        <v>141</v>
      </c>
      <c r="C13" s="115">
        <v>44</v>
      </c>
      <c r="D13" s="115">
        <v>348</v>
      </c>
      <c r="E13" s="197">
        <v>-304</v>
      </c>
      <c r="F13" s="115">
        <v>0</v>
      </c>
      <c r="G13" s="115">
        <v>198</v>
      </c>
      <c r="H13" s="197">
        <v>-198</v>
      </c>
    </row>
    <row r="14" spans="1:8" s="82" customFormat="1" x14ac:dyDescent="0.25">
      <c r="A14" s="81">
        <v>7</v>
      </c>
      <c r="B14" s="124" t="s">
        <v>374</v>
      </c>
      <c r="C14" s="115">
        <v>41</v>
      </c>
      <c r="D14" s="115">
        <v>5</v>
      </c>
      <c r="E14" s="197">
        <v>36</v>
      </c>
      <c r="F14" s="115">
        <v>0</v>
      </c>
      <c r="G14" s="115">
        <v>1</v>
      </c>
      <c r="H14" s="197">
        <v>-1</v>
      </c>
    </row>
    <row r="15" spans="1:8" s="82" customFormat="1" x14ac:dyDescent="0.25">
      <c r="A15" s="81">
        <v>8</v>
      </c>
      <c r="B15" s="124" t="s">
        <v>146</v>
      </c>
      <c r="C15" s="115">
        <v>40</v>
      </c>
      <c r="D15" s="115">
        <v>309</v>
      </c>
      <c r="E15" s="197">
        <v>-269</v>
      </c>
      <c r="F15" s="115">
        <v>0</v>
      </c>
      <c r="G15" s="115">
        <v>189</v>
      </c>
      <c r="H15" s="197">
        <v>-189</v>
      </c>
    </row>
    <row r="16" spans="1:8" s="82" customFormat="1" ht="47.25" x14ac:dyDescent="0.25">
      <c r="A16" s="81">
        <v>9</v>
      </c>
      <c r="B16" s="124" t="s">
        <v>153</v>
      </c>
      <c r="C16" s="115">
        <v>37</v>
      </c>
      <c r="D16" s="115">
        <v>40</v>
      </c>
      <c r="E16" s="197">
        <v>-3</v>
      </c>
      <c r="F16" s="115">
        <v>0</v>
      </c>
      <c r="G16" s="115">
        <v>22</v>
      </c>
      <c r="H16" s="197">
        <v>-22</v>
      </c>
    </row>
    <row r="17" spans="1:8" s="82" customFormat="1" ht="47.25" x14ac:dyDescent="0.25">
      <c r="A17" s="81">
        <v>10</v>
      </c>
      <c r="B17" s="124" t="s">
        <v>344</v>
      </c>
      <c r="C17" s="115">
        <v>33</v>
      </c>
      <c r="D17" s="115">
        <v>254</v>
      </c>
      <c r="E17" s="197">
        <v>-221</v>
      </c>
      <c r="F17" s="115">
        <v>0</v>
      </c>
      <c r="G17" s="115">
        <v>99</v>
      </c>
      <c r="H17" s="197">
        <v>-99</v>
      </c>
    </row>
    <row r="18" spans="1:8" s="82" customFormat="1" ht="31.5" x14ac:dyDescent="0.25">
      <c r="A18" s="81">
        <v>11</v>
      </c>
      <c r="B18" s="124" t="s">
        <v>348</v>
      </c>
      <c r="C18" s="115">
        <v>33</v>
      </c>
      <c r="D18" s="115">
        <v>96</v>
      </c>
      <c r="E18" s="197">
        <v>-63</v>
      </c>
      <c r="F18" s="115">
        <v>0</v>
      </c>
      <c r="G18" s="115">
        <v>33</v>
      </c>
      <c r="H18" s="197">
        <v>-33</v>
      </c>
    </row>
    <row r="19" spans="1:8" s="82" customFormat="1" x14ac:dyDescent="0.25">
      <c r="A19" s="81">
        <v>12</v>
      </c>
      <c r="B19" s="124" t="s">
        <v>147</v>
      </c>
      <c r="C19" s="115">
        <v>32</v>
      </c>
      <c r="D19" s="115">
        <v>72</v>
      </c>
      <c r="E19" s="197">
        <v>-40</v>
      </c>
      <c r="F19" s="115">
        <v>0</v>
      </c>
      <c r="G19" s="115">
        <v>46</v>
      </c>
      <c r="H19" s="197">
        <v>-46</v>
      </c>
    </row>
    <row r="20" spans="1:8" s="82" customFormat="1" x14ac:dyDescent="0.25">
      <c r="A20" s="81">
        <v>13</v>
      </c>
      <c r="B20" s="124" t="s">
        <v>357</v>
      </c>
      <c r="C20" s="115">
        <v>29</v>
      </c>
      <c r="D20" s="115">
        <v>311</v>
      </c>
      <c r="E20" s="197">
        <v>-282</v>
      </c>
      <c r="F20" s="115">
        <v>0</v>
      </c>
      <c r="G20" s="115">
        <v>175</v>
      </c>
      <c r="H20" s="197">
        <v>-175</v>
      </c>
    </row>
    <row r="21" spans="1:8" s="82" customFormat="1" ht="31.5" x14ac:dyDescent="0.25">
      <c r="A21" s="81">
        <v>14</v>
      </c>
      <c r="B21" s="124" t="s">
        <v>144</v>
      </c>
      <c r="C21" s="115">
        <v>29</v>
      </c>
      <c r="D21" s="115">
        <v>283</v>
      </c>
      <c r="E21" s="197">
        <v>-254</v>
      </c>
      <c r="F21" s="115">
        <v>0</v>
      </c>
      <c r="G21" s="115">
        <v>159</v>
      </c>
      <c r="H21" s="197">
        <v>-159</v>
      </c>
    </row>
    <row r="22" spans="1:8" s="82" customFormat="1" x14ac:dyDescent="0.25">
      <c r="A22" s="81">
        <v>15</v>
      </c>
      <c r="B22" s="124" t="s">
        <v>145</v>
      </c>
      <c r="C22" s="115">
        <v>28</v>
      </c>
      <c r="D22" s="115">
        <v>70</v>
      </c>
      <c r="E22" s="197">
        <v>-42</v>
      </c>
      <c r="F22" s="115">
        <v>0</v>
      </c>
      <c r="G22" s="115">
        <v>20</v>
      </c>
      <c r="H22" s="197">
        <v>-20</v>
      </c>
    </row>
    <row r="23" spans="1:8" s="82" customFormat="1" x14ac:dyDescent="0.25">
      <c r="A23" s="81">
        <v>16</v>
      </c>
      <c r="B23" s="124" t="s">
        <v>151</v>
      </c>
      <c r="C23" s="115">
        <v>26</v>
      </c>
      <c r="D23" s="115">
        <v>58</v>
      </c>
      <c r="E23" s="197">
        <v>-32</v>
      </c>
      <c r="F23" s="115">
        <v>0</v>
      </c>
      <c r="G23" s="115">
        <v>34</v>
      </c>
      <c r="H23" s="197">
        <v>-34</v>
      </c>
    </row>
    <row r="24" spans="1:8" s="82" customFormat="1" x14ac:dyDescent="0.25">
      <c r="A24" s="81">
        <v>17</v>
      </c>
      <c r="B24" s="124" t="s">
        <v>139</v>
      </c>
      <c r="C24" s="115">
        <v>26</v>
      </c>
      <c r="D24" s="115">
        <v>739</v>
      </c>
      <c r="E24" s="197">
        <v>-713</v>
      </c>
      <c r="F24" s="115">
        <v>0</v>
      </c>
      <c r="G24" s="115">
        <v>445</v>
      </c>
      <c r="H24" s="197">
        <v>-445</v>
      </c>
    </row>
    <row r="25" spans="1:8" s="82" customFormat="1" ht="31.5" x14ac:dyDescent="0.25">
      <c r="A25" s="81">
        <v>18</v>
      </c>
      <c r="B25" s="124" t="s">
        <v>185</v>
      </c>
      <c r="C25" s="115">
        <v>25</v>
      </c>
      <c r="D25" s="115">
        <v>0</v>
      </c>
      <c r="E25" s="197">
        <v>25</v>
      </c>
      <c r="F25" s="115">
        <v>0</v>
      </c>
      <c r="G25" s="115">
        <v>0</v>
      </c>
      <c r="H25" s="197">
        <v>0</v>
      </c>
    </row>
    <row r="26" spans="1:8" s="82" customFormat="1" x14ac:dyDescent="0.25">
      <c r="A26" s="81">
        <v>19</v>
      </c>
      <c r="B26" s="124" t="s">
        <v>150</v>
      </c>
      <c r="C26" s="115">
        <v>25</v>
      </c>
      <c r="D26" s="115">
        <v>67</v>
      </c>
      <c r="E26" s="197">
        <v>-42</v>
      </c>
      <c r="F26" s="115">
        <v>0</v>
      </c>
      <c r="G26" s="115">
        <v>25</v>
      </c>
      <c r="H26" s="197">
        <v>-25</v>
      </c>
    </row>
    <row r="27" spans="1:8" s="82" customFormat="1" x14ac:dyDescent="0.25">
      <c r="A27" s="81">
        <v>20</v>
      </c>
      <c r="B27" s="124" t="s">
        <v>148</v>
      </c>
      <c r="C27" s="115">
        <v>24</v>
      </c>
      <c r="D27" s="115">
        <v>70</v>
      </c>
      <c r="E27" s="197">
        <v>-46</v>
      </c>
      <c r="F27" s="115">
        <v>0</v>
      </c>
      <c r="G27" s="115">
        <v>47</v>
      </c>
      <c r="H27" s="197">
        <v>-47</v>
      </c>
    </row>
    <row r="28" spans="1:8" s="82" customFormat="1" x14ac:dyDescent="0.25">
      <c r="A28" s="81">
        <v>21</v>
      </c>
      <c r="B28" s="124" t="s">
        <v>154</v>
      </c>
      <c r="C28" s="115">
        <v>23</v>
      </c>
      <c r="D28" s="115">
        <v>81</v>
      </c>
      <c r="E28" s="197">
        <v>-58</v>
      </c>
      <c r="F28" s="115">
        <v>0</v>
      </c>
      <c r="G28" s="115">
        <v>44</v>
      </c>
      <c r="H28" s="197">
        <v>-44</v>
      </c>
    </row>
    <row r="29" spans="1:8" s="82" customFormat="1" ht="47.25" x14ac:dyDescent="0.25">
      <c r="A29" s="81">
        <v>22</v>
      </c>
      <c r="B29" s="124" t="s">
        <v>298</v>
      </c>
      <c r="C29" s="115">
        <v>22</v>
      </c>
      <c r="D29" s="115">
        <v>174</v>
      </c>
      <c r="E29" s="197">
        <v>-152</v>
      </c>
      <c r="F29" s="115">
        <v>0</v>
      </c>
      <c r="G29" s="115">
        <v>70</v>
      </c>
      <c r="H29" s="197">
        <v>-70</v>
      </c>
    </row>
    <row r="30" spans="1:8" s="82" customFormat="1" x14ac:dyDescent="0.25">
      <c r="A30" s="81">
        <v>23</v>
      </c>
      <c r="B30" s="124" t="s">
        <v>143</v>
      </c>
      <c r="C30" s="115">
        <v>20</v>
      </c>
      <c r="D30" s="115">
        <v>189</v>
      </c>
      <c r="E30" s="197">
        <v>-169</v>
      </c>
      <c r="F30" s="115">
        <v>0</v>
      </c>
      <c r="G30" s="115">
        <v>108</v>
      </c>
      <c r="H30" s="197">
        <v>-108</v>
      </c>
    </row>
    <row r="31" spans="1:8" s="82" customFormat="1" ht="31.5" x14ac:dyDescent="0.25">
      <c r="A31" s="81">
        <v>24</v>
      </c>
      <c r="B31" s="124" t="s">
        <v>190</v>
      </c>
      <c r="C31" s="115">
        <v>19</v>
      </c>
      <c r="D31" s="115">
        <v>15</v>
      </c>
      <c r="E31" s="197">
        <v>4</v>
      </c>
      <c r="F31" s="115">
        <v>0</v>
      </c>
      <c r="G31" s="115">
        <v>7</v>
      </c>
      <c r="H31" s="197">
        <v>-7</v>
      </c>
    </row>
    <row r="32" spans="1:8" s="82" customFormat="1" ht="31.5" x14ac:dyDescent="0.25">
      <c r="A32" s="81">
        <v>25</v>
      </c>
      <c r="B32" s="124" t="s">
        <v>448</v>
      </c>
      <c r="C32" s="115">
        <v>18</v>
      </c>
      <c r="D32" s="115">
        <v>29</v>
      </c>
      <c r="E32" s="197">
        <v>-11</v>
      </c>
      <c r="F32" s="115">
        <v>0</v>
      </c>
      <c r="G32" s="115">
        <v>18</v>
      </c>
      <c r="H32" s="197">
        <v>-18</v>
      </c>
    </row>
    <row r="33" spans="1:8" s="222" customFormat="1" x14ac:dyDescent="0.25">
      <c r="A33" s="221">
        <v>26</v>
      </c>
      <c r="B33" s="124" t="s">
        <v>366</v>
      </c>
      <c r="C33" s="115">
        <v>17</v>
      </c>
      <c r="D33" s="115">
        <v>67</v>
      </c>
      <c r="E33" s="197">
        <v>-50</v>
      </c>
      <c r="F33" s="115">
        <v>0</v>
      </c>
      <c r="G33" s="115">
        <v>39</v>
      </c>
      <c r="H33" s="197">
        <v>-39</v>
      </c>
    </row>
    <row r="34" spans="1:8" s="222" customFormat="1" x14ac:dyDescent="0.25">
      <c r="A34" s="221">
        <v>27</v>
      </c>
      <c r="B34" s="124" t="s">
        <v>163</v>
      </c>
      <c r="C34" s="115">
        <v>16</v>
      </c>
      <c r="D34" s="115">
        <v>20</v>
      </c>
      <c r="E34" s="197">
        <v>-4</v>
      </c>
      <c r="F34" s="115">
        <v>0</v>
      </c>
      <c r="G34" s="115">
        <v>7</v>
      </c>
      <c r="H34" s="197">
        <v>-7</v>
      </c>
    </row>
    <row r="35" spans="1:8" s="222" customFormat="1" x14ac:dyDescent="0.25">
      <c r="A35" s="221">
        <v>28</v>
      </c>
      <c r="B35" s="124" t="s">
        <v>155</v>
      </c>
      <c r="C35" s="115">
        <v>16</v>
      </c>
      <c r="D35" s="115">
        <v>88</v>
      </c>
      <c r="E35" s="197">
        <v>-72</v>
      </c>
      <c r="F35" s="115">
        <v>1</v>
      </c>
      <c r="G35" s="115">
        <v>54</v>
      </c>
      <c r="H35" s="197">
        <v>-53</v>
      </c>
    </row>
    <row r="36" spans="1:8" s="222" customFormat="1" ht="47.25" x14ac:dyDescent="0.25">
      <c r="A36" s="221">
        <v>29</v>
      </c>
      <c r="B36" s="124" t="s">
        <v>169</v>
      </c>
      <c r="C36" s="115">
        <v>15</v>
      </c>
      <c r="D36" s="115">
        <v>40</v>
      </c>
      <c r="E36" s="197">
        <v>-25</v>
      </c>
      <c r="F36" s="115">
        <v>1</v>
      </c>
      <c r="G36" s="115">
        <v>23</v>
      </c>
      <c r="H36" s="197">
        <v>-22</v>
      </c>
    </row>
    <row r="37" spans="1:8" s="222" customFormat="1" ht="47.25" x14ac:dyDescent="0.25">
      <c r="A37" s="221">
        <v>30</v>
      </c>
      <c r="B37" s="124" t="s">
        <v>367</v>
      </c>
      <c r="C37" s="115">
        <v>15</v>
      </c>
      <c r="D37" s="115">
        <v>27</v>
      </c>
      <c r="E37" s="197">
        <v>-12</v>
      </c>
      <c r="F37" s="115">
        <v>0</v>
      </c>
      <c r="G37" s="115">
        <v>22</v>
      </c>
      <c r="H37" s="197">
        <v>-22</v>
      </c>
    </row>
    <row r="38" spans="1:8" s="82" customFormat="1" x14ac:dyDescent="0.25">
      <c r="A38" s="81">
        <v>31</v>
      </c>
      <c r="B38" s="124" t="s">
        <v>152</v>
      </c>
      <c r="C38" s="115">
        <v>15</v>
      </c>
      <c r="D38" s="115">
        <v>245</v>
      </c>
      <c r="E38" s="197">
        <v>-230</v>
      </c>
      <c r="F38" s="115">
        <v>0</v>
      </c>
      <c r="G38" s="115">
        <v>141</v>
      </c>
      <c r="H38" s="197">
        <v>-141</v>
      </c>
    </row>
    <row r="39" spans="1:8" s="82" customFormat="1" ht="31.5" x14ac:dyDescent="0.25">
      <c r="A39" s="81">
        <v>32</v>
      </c>
      <c r="B39" s="124" t="s">
        <v>181</v>
      </c>
      <c r="C39" s="115">
        <v>14</v>
      </c>
      <c r="D39" s="115">
        <v>56</v>
      </c>
      <c r="E39" s="197">
        <v>-42</v>
      </c>
      <c r="F39" s="115">
        <v>0</v>
      </c>
      <c r="G39" s="115">
        <v>28</v>
      </c>
      <c r="H39" s="197">
        <v>-28</v>
      </c>
    </row>
    <row r="40" spans="1:8" s="222" customFormat="1" x14ac:dyDescent="0.25">
      <c r="A40" s="221">
        <v>33</v>
      </c>
      <c r="B40" s="124" t="s">
        <v>170</v>
      </c>
      <c r="C40" s="115">
        <v>14</v>
      </c>
      <c r="D40" s="115">
        <v>81</v>
      </c>
      <c r="E40" s="197">
        <v>-67</v>
      </c>
      <c r="F40" s="115">
        <v>0</v>
      </c>
      <c r="G40" s="115">
        <v>31</v>
      </c>
      <c r="H40" s="197">
        <v>-31</v>
      </c>
    </row>
    <row r="41" spans="1:8" s="222" customFormat="1" ht="31.5" x14ac:dyDescent="0.25">
      <c r="A41" s="221">
        <v>34</v>
      </c>
      <c r="B41" s="124" t="s">
        <v>149</v>
      </c>
      <c r="C41" s="115">
        <v>14</v>
      </c>
      <c r="D41" s="115">
        <v>351</v>
      </c>
      <c r="E41" s="197">
        <v>-337</v>
      </c>
      <c r="F41" s="115">
        <v>0</v>
      </c>
      <c r="G41" s="115">
        <v>190</v>
      </c>
      <c r="H41" s="197">
        <v>-190</v>
      </c>
    </row>
    <row r="42" spans="1:8" s="222" customFormat="1" x14ac:dyDescent="0.25">
      <c r="A42" s="221">
        <v>35</v>
      </c>
      <c r="B42" s="124" t="s">
        <v>165</v>
      </c>
      <c r="C42" s="115">
        <v>13</v>
      </c>
      <c r="D42" s="115">
        <v>130</v>
      </c>
      <c r="E42" s="197">
        <v>-117</v>
      </c>
      <c r="F42" s="115">
        <v>0</v>
      </c>
      <c r="G42" s="115">
        <v>56</v>
      </c>
      <c r="H42" s="197">
        <v>-56</v>
      </c>
    </row>
    <row r="43" spans="1:8" s="82" customFormat="1" x14ac:dyDescent="0.25">
      <c r="A43" s="81">
        <v>36</v>
      </c>
      <c r="B43" s="124" t="s">
        <v>346</v>
      </c>
      <c r="C43" s="115">
        <v>13</v>
      </c>
      <c r="D43" s="115">
        <v>0</v>
      </c>
      <c r="E43" s="197">
        <v>13</v>
      </c>
      <c r="F43" s="115">
        <v>0</v>
      </c>
      <c r="G43" s="115">
        <v>0</v>
      </c>
      <c r="H43" s="197">
        <v>0</v>
      </c>
    </row>
    <row r="44" spans="1:8" s="222" customFormat="1" ht="31.5" x14ac:dyDescent="0.25">
      <c r="A44" s="221">
        <v>37</v>
      </c>
      <c r="B44" s="124" t="s">
        <v>377</v>
      </c>
      <c r="C44" s="229">
        <v>13</v>
      </c>
      <c r="D44" s="229">
        <v>70</v>
      </c>
      <c r="E44" s="197">
        <v>-57</v>
      </c>
      <c r="F44" s="229">
        <v>0</v>
      </c>
      <c r="G44" s="229">
        <v>26</v>
      </c>
      <c r="H44" s="197">
        <v>-26</v>
      </c>
    </row>
    <row r="45" spans="1:8" s="222" customFormat="1" ht="47.25" x14ac:dyDescent="0.25">
      <c r="A45" s="221">
        <v>38</v>
      </c>
      <c r="B45" s="124" t="s">
        <v>398</v>
      </c>
      <c r="C45" s="229">
        <v>13</v>
      </c>
      <c r="D45" s="229">
        <v>4</v>
      </c>
      <c r="E45" s="197">
        <v>9</v>
      </c>
      <c r="F45" s="229">
        <v>0</v>
      </c>
      <c r="G45" s="229">
        <v>2</v>
      </c>
      <c r="H45" s="197">
        <v>-2</v>
      </c>
    </row>
    <row r="46" spans="1:8" ht="47.25" x14ac:dyDescent="0.25">
      <c r="A46" s="81">
        <v>39</v>
      </c>
      <c r="B46" s="124" t="s">
        <v>472</v>
      </c>
      <c r="C46" s="229">
        <v>13</v>
      </c>
      <c r="D46" s="229">
        <v>8</v>
      </c>
      <c r="E46" s="197">
        <v>5</v>
      </c>
      <c r="F46" s="229">
        <v>0</v>
      </c>
      <c r="G46" s="229">
        <v>2</v>
      </c>
      <c r="H46" s="197">
        <v>-2</v>
      </c>
    </row>
    <row r="47" spans="1:8" x14ac:dyDescent="0.25">
      <c r="A47" s="81">
        <v>40</v>
      </c>
      <c r="B47" s="124" t="s">
        <v>156</v>
      </c>
      <c r="C47" s="229">
        <v>13</v>
      </c>
      <c r="D47" s="229">
        <v>97</v>
      </c>
      <c r="E47" s="197">
        <v>-84</v>
      </c>
      <c r="F47" s="229">
        <v>0</v>
      </c>
      <c r="G47" s="229">
        <v>53</v>
      </c>
      <c r="H47" s="197">
        <v>-53</v>
      </c>
    </row>
    <row r="48" spans="1:8" s="222" customFormat="1" x14ac:dyDescent="0.25">
      <c r="A48" s="221">
        <v>41</v>
      </c>
      <c r="B48" s="124" t="s">
        <v>345</v>
      </c>
      <c r="C48" s="229">
        <v>12</v>
      </c>
      <c r="D48" s="229">
        <v>55</v>
      </c>
      <c r="E48" s="197">
        <v>-43</v>
      </c>
      <c r="F48" s="229">
        <v>0</v>
      </c>
      <c r="G48" s="229">
        <v>20</v>
      </c>
      <c r="H48" s="197">
        <v>-20</v>
      </c>
    </row>
    <row r="49" spans="1:8" s="222" customFormat="1" x14ac:dyDescent="0.25">
      <c r="A49" s="221">
        <v>42</v>
      </c>
      <c r="B49" s="124" t="s">
        <v>349</v>
      </c>
      <c r="C49" s="229">
        <v>12</v>
      </c>
      <c r="D49" s="229">
        <v>7</v>
      </c>
      <c r="E49" s="197">
        <v>5</v>
      </c>
      <c r="F49" s="229">
        <v>0</v>
      </c>
      <c r="G49" s="229">
        <v>4</v>
      </c>
      <c r="H49" s="197">
        <v>-4</v>
      </c>
    </row>
    <row r="50" spans="1:8" s="222" customFormat="1" ht="110.25" x14ac:dyDescent="0.25">
      <c r="A50" s="221">
        <v>43</v>
      </c>
      <c r="B50" s="124" t="s">
        <v>358</v>
      </c>
      <c r="C50" s="229">
        <v>12</v>
      </c>
      <c r="D50" s="229">
        <v>132</v>
      </c>
      <c r="E50" s="197">
        <v>-120</v>
      </c>
      <c r="F50" s="229">
        <v>0</v>
      </c>
      <c r="G50" s="229">
        <v>67</v>
      </c>
      <c r="H50" s="197">
        <v>-67</v>
      </c>
    </row>
    <row r="51" spans="1:8" ht="31.5" x14ac:dyDescent="0.25">
      <c r="A51" s="81">
        <v>44</v>
      </c>
      <c r="B51" s="231" t="s">
        <v>414</v>
      </c>
      <c r="C51" s="229">
        <v>12</v>
      </c>
      <c r="D51" s="229">
        <v>8</v>
      </c>
      <c r="E51" s="197">
        <v>4</v>
      </c>
      <c r="F51" s="229">
        <v>0</v>
      </c>
      <c r="G51" s="229">
        <v>3</v>
      </c>
      <c r="H51" s="197">
        <v>-3</v>
      </c>
    </row>
    <row r="52" spans="1:8" s="222" customFormat="1" x14ac:dyDescent="0.25">
      <c r="A52" s="221">
        <v>45</v>
      </c>
      <c r="B52" s="124" t="s">
        <v>159</v>
      </c>
      <c r="C52" s="229">
        <v>12</v>
      </c>
      <c r="D52" s="229">
        <v>106</v>
      </c>
      <c r="E52" s="197">
        <v>-94</v>
      </c>
      <c r="F52" s="229">
        <v>0</v>
      </c>
      <c r="G52" s="229">
        <v>60</v>
      </c>
      <c r="H52" s="197">
        <v>-60</v>
      </c>
    </row>
    <row r="53" spans="1:8" s="222" customFormat="1" x14ac:dyDescent="0.25">
      <c r="A53" s="221">
        <v>46</v>
      </c>
      <c r="B53" s="124" t="s">
        <v>378</v>
      </c>
      <c r="C53" s="229">
        <v>11</v>
      </c>
      <c r="D53" s="229">
        <v>39</v>
      </c>
      <c r="E53" s="197">
        <v>-28</v>
      </c>
      <c r="F53" s="229">
        <v>0</v>
      </c>
      <c r="G53" s="229">
        <v>25</v>
      </c>
      <c r="H53" s="197">
        <v>-25</v>
      </c>
    </row>
    <row r="54" spans="1:8" s="222" customFormat="1" ht="31.5" x14ac:dyDescent="0.25">
      <c r="A54" s="221">
        <v>47</v>
      </c>
      <c r="B54" s="124" t="s">
        <v>468</v>
      </c>
      <c r="C54" s="229">
        <v>11</v>
      </c>
      <c r="D54" s="229">
        <v>2</v>
      </c>
      <c r="E54" s="197">
        <v>9</v>
      </c>
      <c r="F54" s="229">
        <v>0</v>
      </c>
      <c r="G54" s="229">
        <v>2</v>
      </c>
      <c r="H54" s="197">
        <v>-2</v>
      </c>
    </row>
    <row r="55" spans="1:8" s="222" customFormat="1" x14ac:dyDescent="0.25">
      <c r="A55" s="221">
        <v>48</v>
      </c>
      <c r="B55" s="124" t="s">
        <v>343</v>
      </c>
      <c r="C55" s="229">
        <v>10</v>
      </c>
      <c r="D55" s="229">
        <v>51</v>
      </c>
      <c r="E55" s="197">
        <v>-41</v>
      </c>
      <c r="F55" s="229">
        <v>0</v>
      </c>
      <c r="G55" s="229">
        <v>25</v>
      </c>
      <c r="H55" s="197">
        <v>-25</v>
      </c>
    </row>
    <row r="56" spans="1:8" s="222" customFormat="1" x14ac:dyDescent="0.25">
      <c r="A56" s="221">
        <v>49</v>
      </c>
      <c r="B56" s="124" t="s">
        <v>347</v>
      </c>
      <c r="C56" s="229">
        <v>10</v>
      </c>
      <c r="D56" s="229">
        <v>0</v>
      </c>
      <c r="E56" s="197">
        <v>10</v>
      </c>
      <c r="F56" s="229">
        <v>0</v>
      </c>
      <c r="G56" s="229">
        <v>0</v>
      </c>
      <c r="H56" s="197">
        <v>0</v>
      </c>
    </row>
    <row r="57" spans="1:8" ht="31.5" x14ac:dyDescent="0.25">
      <c r="A57" s="81">
        <v>50</v>
      </c>
      <c r="B57" s="230" t="s">
        <v>486</v>
      </c>
      <c r="C57" s="229">
        <v>10</v>
      </c>
      <c r="D57" s="229">
        <v>6</v>
      </c>
      <c r="E57" s="197">
        <v>4</v>
      </c>
      <c r="F57" s="229">
        <v>0</v>
      </c>
      <c r="G57" s="229">
        <v>2</v>
      </c>
      <c r="H57" s="197">
        <v>-2</v>
      </c>
    </row>
  </sheetData>
  <mergeCells count="12">
    <mergeCell ref="A4:A6"/>
    <mergeCell ref="B4:B6"/>
    <mergeCell ref="C4:E4"/>
    <mergeCell ref="C5:C6"/>
    <mergeCell ref="D5:D6"/>
    <mergeCell ref="E5:E6"/>
    <mergeCell ref="H5:H6"/>
    <mergeCell ref="F4:H4"/>
    <mergeCell ref="B1:H1"/>
    <mergeCell ref="B2:H2"/>
    <mergeCell ref="G5:G6"/>
    <mergeCell ref="F5:F6"/>
  </mergeCells>
  <phoneticPr fontId="64" type="noConversion"/>
  <printOptions horizontalCentered="1"/>
  <pageMargins left="0.15748031496062992" right="0.15748031496062992" top="0.47244094488188981" bottom="0" header="0.51181102362204722" footer="0.51181102362204722"/>
  <pageSetup paperSize="9" scale="82" orientation="portrait" r:id="rId1"/>
  <headerFooter alignWithMargins="0"/>
  <rowBreaks count="1" manualBreakCount="1">
    <brk id="32" min="4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M152"/>
  <sheetViews>
    <sheetView zoomScaleSheetLayoutView="80" workbookViewId="0">
      <selection activeCell="I146" sqref="I146"/>
    </sheetView>
  </sheetViews>
  <sheetFormatPr defaultColWidth="8.85546875" defaultRowHeight="12.75" x14ac:dyDescent="0.2"/>
  <cols>
    <col min="1" max="1" width="36.28515625" style="87" customWidth="1"/>
    <col min="2" max="2" width="10.5703125" style="97" customWidth="1"/>
    <col min="3" max="3" width="12.28515625" style="97" customWidth="1"/>
    <col min="4" max="4" width="12.5703125" style="98" customWidth="1"/>
    <col min="5" max="5" width="10.42578125" style="97" customWidth="1"/>
    <col min="6" max="6" width="12.140625" style="97" customWidth="1"/>
    <col min="7" max="7" width="12.42578125" style="98" customWidth="1"/>
    <col min="8" max="8" width="8.85546875" style="87"/>
    <col min="9" max="9" width="64" style="87" customWidth="1"/>
    <col min="10" max="16384" width="8.85546875" style="87"/>
  </cols>
  <sheetData>
    <row r="1" spans="1:13" s="85" customFormat="1" ht="22.5" customHeight="1" x14ac:dyDescent="0.3">
      <c r="A1" s="366" t="s">
        <v>96</v>
      </c>
      <c r="B1" s="366"/>
      <c r="C1" s="366"/>
      <c r="D1" s="366"/>
      <c r="E1" s="366"/>
      <c r="F1" s="366"/>
      <c r="G1" s="366"/>
    </row>
    <row r="2" spans="1:13" s="85" customFormat="1" ht="20.25" x14ac:dyDescent="0.3">
      <c r="A2" s="367" t="s">
        <v>97</v>
      </c>
      <c r="B2" s="367"/>
      <c r="C2" s="367"/>
      <c r="D2" s="367"/>
      <c r="E2" s="367"/>
      <c r="F2" s="367"/>
      <c r="G2" s="367"/>
    </row>
    <row r="4" spans="1:13" s="86" customFormat="1" ht="33" customHeight="1" x14ac:dyDescent="0.2">
      <c r="A4" s="361" t="s">
        <v>90</v>
      </c>
      <c r="B4" s="364" t="s">
        <v>548</v>
      </c>
      <c r="C4" s="364"/>
      <c r="D4" s="364"/>
      <c r="E4" s="368" t="s">
        <v>547</v>
      </c>
      <c r="F4" s="368"/>
      <c r="G4" s="368"/>
    </row>
    <row r="5" spans="1:13" ht="18.600000000000001" customHeight="1" x14ac:dyDescent="0.2">
      <c r="A5" s="361"/>
      <c r="B5" s="365" t="s">
        <v>1</v>
      </c>
      <c r="C5" s="365" t="s">
        <v>91</v>
      </c>
      <c r="D5" s="365" t="s">
        <v>92</v>
      </c>
      <c r="E5" s="365" t="s">
        <v>103</v>
      </c>
      <c r="F5" s="365" t="s">
        <v>104</v>
      </c>
      <c r="G5" s="365" t="s">
        <v>92</v>
      </c>
    </row>
    <row r="6" spans="1:13" ht="52.15" customHeight="1" x14ac:dyDescent="0.2">
      <c r="A6" s="361"/>
      <c r="B6" s="365"/>
      <c r="C6" s="365"/>
      <c r="D6" s="365"/>
      <c r="E6" s="365"/>
      <c r="F6" s="365"/>
      <c r="G6" s="365"/>
    </row>
    <row r="7" spans="1:13" x14ac:dyDescent="0.2">
      <c r="A7" s="88" t="s">
        <v>3</v>
      </c>
      <c r="B7" s="89">
        <v>1</v>
      </c>
      <c r="C7" s="89">
        <v>2</v>
      </c>
      <c r="D7" s="89">
        <v>3</v>
      </c>
      <c r="E7" s="89">
        <v>4</v>
      </c>
      <c r="F7" s="89">
        <v>5</v>
      </c>
      <c r="G7" s="89">
        <v>6</v>
      </c>
    </row>
    <row r="8" spans="1:13" ht="38.450000000000003" customHeight="1" x14ac:dyDescent="0.2">
      <c r="A8" s="363" t="s">
        <v>98</v>
      </c>
      <c r="B8" s="363"/>
      <c r="C8" s="363"/>
      <c r="D8" s="363"/>
      <c r="E8" s="363"/>
      <c r="F8" s="363"/>
      <c r="G8" s="363"/>
      <c r="M8" s="90"/>
    </row>
    <row r="9" spans="1:13" ht="31.5" x14ac:dyDescent="0.2">
      <c r="A9" s="132" t="s">
        <v>181</v>
      </c>
      <c r="B9" s="115">
        <v>14</v>
      </c>
      <c r="C9" s="115">
        <v>56</v>
      </c>
      <c r="D9" s="197">
        <v>-42</v>
      </c>
      <c r="E9" s="115">
        <v>0</v>
      </c>
      <c r="F9" s="115">
        <v>28</v>
      </c>
      <c r="G9" s="197">
        <v>-28</v>
      </c>
      <c r="M9" s="90"/>
    </row>
    <row r="10" spans="1:13" ht="15.75" x14ac:dyDescent="0.2">
      <c r="A10" s="132" t="s">
        <v>165</v>
      </c>
      <c r="B10" s="115">
        <v>13</v>
      </c>
      <c r="C10" s="115">
        <v>130</v>
      </c>
      <c r="D10" s="197">
        <v>-117</v>
      </c>
      <c r="E10" s="115">
        <v>0</v>
      </c>
      <c r="F10" s="115">
        <v>56</v>
      </c>
      <c r="G10" s="197">
        <v>-56</v>
      </c>
    </row>
    <row r="11" spans="1:13" ht="15.75" x14ac:dyDescent="0.2">
      <c r="A11" s="132" t="s">
        <v>343</v>
      </c>
      <c r="B11" s="115">
        <v>10</v>
      </c>
      <c r="C11" s="115">
        <v>51</v>
      </c>
      <c r="D11" s="197">
        <v>-41</v>
      </c>
      <c r="E11" s="115">
        <v>0</v>
      </c>
      <c r="F11" s="115">
        <v>25</v>
      </c>
      <c r="G11" s="197">
        <v>-25</v>
      </c>
    </row>
    <row r="12" spans="1:13" ht="15.75" x14ac:dyDescent="0.2">
      <c r="A12" s="132" t="s">
        <v>175</v>
      </c>
      <c r="B12" s="115">
        <v>8</v>
      </c>
      <c r="C12" s="115">
        <v>22</v>
      </c>
      <c r="D12" s="197">
        <v>-14</v>
      </c>
      <c r="E12" s="115">
        <v>0</v>
      </c>
      <c r="F12" s="115">
        <v>9</v>
      </c>
      <c r="G12" s="197">
        <v>-9</v>
      </c>
    </row>
    <row r="13" spans="1:13" ht="15.75" x14ac:dyDescent="0.2">
      <c r="A13" s="132" t="s">
        <v>177</v>
      </c>
      <c r="B13" s="115">
        <v>7</v>
      </c>
      <c r="C13" s="115">
        <v>41</v>
      </c>
      <c r="D13" s="197">
        <v>-34</v>
      </c>
      <c r="E13" s="115">
        <v>0</v>
      </c>
      <c r="F13" s="115">
        <v>20</v>
      </c>
      <c r="G13" s="197">
        <v>-20</v>
      </c>
    </row>
    <row r="14" spans="1:13" ht="15.75" x14ac:dyDescent="0.2">
      <c r="A14" s="132" t="s">
        <v>399</v>
      </c>
      <c r="B14" s="115">
        <v>5</v>
      </c>
      <c r="C14" s="115">
        <v>9</v>
      </c>
      <c r="D14" s="197">
        <v>-4</v>
      </c>
      <c r="E14" s="115">
        <v>0</v>
      </c>
      <c r="F14" s="115">
        <v>2</v>
      </c>
      <c r="G14" s="197">
        <v>-2</v>
      </c>
    </row>
    <row r="15" spans="1:13" ht="15.75" x14ac:dyDescent="0.2">
      <c r="A15" s="132" t="s">
        <v>446</v>
      </c>
      <c r="B15" s="115">
        <v>4</v>
      </c>
      <c r="C15" s="115">
        <v>20</v>
      </c>
      <c r="D15" s="197">
        <v>-16</v>
      </c>
      <c r="E15" s="115">
        <v>0</v>
      </c>
      <c r="F15" s="115">
        <v>10</v>
      </c>
      <c r="G15" s="197">
        <v>-10</v>
      </c>
    </row>
    <row r="16" spans="1:13" ht="15.75" x14ac:dyDescent="0.2">
      <c r="A16" s="132" t="s">
        <v>413</v>
      </c>
      <c r="B16" s="115">
        <v>4</v>
      </c>
      <c r="C16" s="115">
        <v>16</v>
      </c>
      <c r="D16" s="197">
        <v>-12</v>
      </c>
      <c r="E16" s="115">
        <v>0</v>
      </c>
      <c r="F16" s="115">
        <v>7</v>
      </c>
      <c r="G16" s="197">
        <v>-7</v>
      </c>
    </row>
    <row r="17" spans="1:7" ht="31.5" x14ac:dyDescent="0.2">
      <c r="A17" s="128" t="s">
        <v>457</v>
      </c>
      <c r="B17" s="115">
        <v>4</v>
      </c>
      <c r="C17" s="115">
        <v>10</v>
      </c>
      <c r="D17" s="197">
        <v>-6</v>
      </c>
      <c r="E17" s="115">
        <v>0</v>
      </c>
      <c r="F17" s="115">
        <v>7</v>
      </c>
      <c r="G17" s="197">
        <v>-7</v>
      </c>
    </row>
    <row r="18" spans="1:7" ht="15.75" x14ac:dyDescent="0.2">
      <c r="A18" s="128" t="s">
        <v>458</v>
      </c>
      <c r="B18" s="115">
        <v>3</v>
      </c>
      <c r="C18" s="115">
        <v>0</v>
      </c>
      <c r="D18" s="197">
        <v>3</v>
      </c>
      <c r="E18" s="115">
        <v>0</v>
      </c>
      <c r="F18" s="115">
        <v>0</v>
      </c>
      <c r="G18" s="197">
        <v>0</v>
      </c>
    </row>
    <row r="19" spans="1:7" ht="15.75" x14ac:dyDescent="0.2">
      <c r="A19" s="128" t="s">
        <v>342</v>
      </c>
      <c r="B19" s="115">
        <v>3</v>
      </c>
      <c r="C19" s="115">
        <v>38</v>
      </c>
      <c r="D19" s="197">
        <v>-35</v>
      </c>
      <c r="E19" s="115">
        <v>0</v>
      </c>
      <c r="F19" s="115">
        <v>16</v>
      </c>
      <c r="G19" s="197">
        <v>-16</v>
      </c>
    </row>
    <row r="20" spans="1:7" ht="31.5" x14ac:dyDescent="0.2">
      <c r="A20" s="128" t="s">
        <v>487</v>
      </c>
      <c r="B20" s="115">
        <v>3</v>
      </c>
      <c r="C20" s="115">
        <v>0</v>
      </c>
      <c r="D20" s="197">
        <v>3</v>
      </c>
      <c r="E20" s="115">
        <v>0</v>
      </c>
      <c r="F20" s="115">
        <v>0</v>
      </c>
      <c r="G20" s="197">
        <v>0</v>
      </c>
    </row>
    <row r="21" spans="1:7" ht="15.75" x14ac:dyDescent="0.2">
      <c r="A21" s="128" t="s">
        <v>488</v>
      </c>
      <c r="B21" s="115">
        <v>3</v>
      </c>
      <c r="C21" s="115">
        <v>1</v>
      </c>
      <c r="D21" s="197">
        <v>2</v>
      </c>
      <c r="E21" s="115">
        <v>0</v>
      </c>
      <c r="F21" s="115">
        <v>1</v>
      </c>
      <c r="G21" s="197">
        <v>-1</v>
      </c>
    </row>
    <row r="22" spans="1:7" ht="15.75" x14ac:dyDescent="0.2">
      <c r="A22" s="132" t="s">
        <v>447</v>
      </c>
      <c r="B22" s="115">
        <v>3</v>
      </c>
      <c r="C22" s="341">
        <v>4</v>
      </c>
      <c r="D22" s="197">
        <v>-1</v>
      </c>
      <c r="E22" s="115">
        <v>0</v>
      </c>
      <c r="F22" s="115">
        <v>1</v>
      </c>
      <c r="G22" s="197">
        <v>-1</v>
      </c>
    </row>
    <row r="23" spans="1:7" ht="15.75" x14ac:dyDescent="0.2">
      <c r="A23" s="132" t="s">
        <v>180</v>
      </c>
      <c r="B23" s="115">
        <v>3</v>
      </c>
      <c r="C23" s="115">
        <v>16</v>
      </c>
      <c r="D23" s="197">
        <v>-13</v>
      </c>
      <c r="E23" s="115">
        <v>0</v>
      </c>
      <c r="F23" s="115">
        <v>9</v>
      </c>
      <c r="G23" s="197">
        <v>-9</v>
      </c>
    </row>
    <row r="24" spans="1:7" ht="38.450000000000003" customHeight="1" x14ac:dyDescent="0.2">
      <c r="A24" s="363" t="s">
        <v>36</v>
      </c>
      <c r="B24" s="363"/>
      <c r="C24" s="363"/>
      <c r="D24" s="363"/>
      <c r="E24" s="363"/>
      <c r="F24" s="363"/>
      <c r="G24" s="363"/>
    </row>
    <row r="25" spans="1:7" ht="31.5" x14ac:dyDescent="0.2">
      <c r="A25" s="91" t="s">
        <v>344</v>
      </c>
      <c r="B25" s="99">
        <v>33</v>
      </c>
      <c r="C25" s="99">
        <v>254</v>
      </c>
      <c r="D25" s="105">
        <v>-221</v>
      </c>
      <c r="E25" s="99">
        <v>0</v>
      </c>
      <c r="F25" s="99">
        <v>99</v>
      </c>
      <c r="G25" s="105">
        <v>-99</v>
      </c>
    </row>
    <row r="26" spans="1:7" ht="31.5" x14ac:dyDescent="0.2">
      <c r="A26" s="92" t="s">
        <v>185</v>
      </c>
      <c r="B26" s="99">
        <v>25</v>
      </c>
      <c r="C26" s="99">
        <v>0</v>
      </c>
      <c r="D26" s="105">
        <v>25</v>
      </c>
      <c r="E26" s="99">
        <v>0</v>
      </c>
      <c r="F26" s="99">
        <v>0</v>
      </c>
      <c r="G26" s="105">
        <v>0</v>
      </c>
    </row>
    <row r="27" spans="1:7" ht="31.5" x14ac:dyDescent="0.2">
      <c r="A27" s="92" t="s">
        <v>448</v>
      </c>
      <c r="B27" s="99">
        <v>18</v>
      </c>
      <c r="C27" s="99">
        <v>29</v>
      </c>
      <c r="D27" s="105">
        <v>-11</v>
      </c>
      <c r="E27" s="99">
        <v>0</v>
      </c>
      <c r="F27" s="99">
        <v>18</v>
      </c>
      <c r="G27" s="105">
        <v>-18</v>
      </c>
    </row>
    <row r="28" spans="1:7" ht="15.75" x14ac:dyDescent="0.2">
      <c r="A28" s="92" t="s">
        <v>170</v>
      </c>
      <c r="B28" s="99">
        <v>14</v>
      </c>
      <c r="C28" s="99">
        <v>81</v>
      </c>
      <c r="D28" s="105">
        <v>-67</v>
      </c>
      <c r="E28" s="99">
        <v>0</v>
      </c>
      <c r="F28" s="99">
        <v>31</v>
      </c>
      <c r="G28" s="105">
        <v>-31</v>
      </c>
    </row>
    <row r="29" spans="1:7" ht="15.75" x14ac:dyDescent="0.2">
      <c r="A29" s="92" t="s">
        <v>346</v>
      </c>
      <c r="B29" s="99">
        <v>13</v>
      </c>
      <c r="C29" s="99">
        <v>0</v>
      </c>
      <c r="D29" s="105">
        <v>13</v>
      </c>
      <c r="E29" s="99">
        <v>0</v>
      </c>
      <c r="F29" s="99">
        <v>0</v>
      </c>
      <c r="G29" s="105">
        <v>0</v>
      </c>
    </row>
    <row r="30" spans="1:7" ht="31.5" x14ac:dyDescent="0.2">
      <c r="A30" s="92" t="s">
        <v>377</v>
      </c>
      <c r="B30" s="99">
        <v>13</v>
      </c>
      <c r="C30" s="99">
        <v>70</v>
      </c>
      <c r="D30" s="105">
        <v>-57</v>
      </c>
      <c r="E30" s="99">
        <v>0</v>
      </c>
      <c r="F30" s="99">
        <v>26</v>
      </c>
      <c r="G30" s="105">
        <v>-26</v>
      </c>
    </row>
    <row r="31" spans="1:7" ht="15.75" x14ac:dyDescent="0.2">
      <c r="A31" s="92" t="s">
        <v>345</v>
      </c>
      <c r="B31" s="99">
        <v>12</v>
      </c>
      <c r="C31" s="99">
        <v>55</v>
      </c>
      <c r="D31" s="105">
        <v>-43</v>
      </c>
      <c r="E31" s="99">
        <v>0</v>
      </c>
      <c r="F31" s="99">
        <v>20</v>
      </c>
      <c r="G31" s="105">
        <v>-20</v>
      </c>
    </row>
    <row r="32" spans="1:7" ht="15.75" x14ac:dyDescent="0.2">
      <c r="A32" s="92" t="s">
        <v>378</v>
      </c>
      <c r="B32" s="99">
        <v>11</v>
      </c>
      <c r="C32" s="99">
        <v>39</v>
      </c>
      <c r="D32" s="105">
        <v>-28</v>
      </c>
      <c r="E32" s="99">
        <v>0</v>
      </c>
      <c r="F32" s="99">
        <v>25</v>
      </c>
      <c r="G32" s="105">
        <v>-25</v>
      </c>
    </row>
    <row r="33" spans="1:7" ht="15.75" x14ac:dyDescent="0.2">
      <c r="A33" s="93" t="s">
        <v>347</v>
      </c>
      <c r="B33" s="99">
        <v>10</v>
      </c>
      <c r="C33" s="99">
        <v>0</v>
      </c>
      <c r="D33" s="105">
        <v>10</v>
      </c>
      <c r="E33" s="99">
        <v>0</v>
      </c>
      <c r="F33" s="99">
        <v>0</v>
      </c>
      <c r="G33" s="105">
        <v>0</v>
      </c>
    </row>
    <row r="34" spans="1:7" ht="15.75" x14ac:dyDescent="0.2">
      <c r="A34" s="93" t="s">
        <v>486</v>
      </c>
      <c r="B34" s="99">
        <v>10</v>
      </c>
      <c r="C34" s="99">
        <v>6</v>
      </c>
      <c r="D34" s="105">
        <v>4</v>
      </c>
      <c r="E34" s="99">
        <v>0</v>
      </c>
      <c r="F34" s="99">
        <v>2</v>
      </c>
      <c r="G34" s="105">
        <v>-2</v>
      </c>
    </row>
    <row r="35" spans="1:7" ht="15.75" x14ac:dyDescent="0.2">
      <c r="A35" s="93" t="s">
        <v>460</v>
      </c>
      <c r="B35" s="99">
        <v>10</v>
      </c>
      <c r="C35" s="99">
        <v>35</v>
      </c>
      <c r="D35" s="105">
        <v>-25</v>
      </c>
      <c r="E35" s="99">
        <v>0</v>
      </c>
      <c r="F35" s="99">
        <v>17</v>
      </c>
      <c r="G35" s="105">
        <v>-17</v>
      </c>
    </row>
    <row r="36" spans="1:7" ht="15.75" x14ac:dyDescent="0.2">
      <c r="A36" s="93" t="s">
        <v>461</v>
      </c>
      <c r="B36" s="99">
        <v>9</v>
      </c>
      <c r="C36" s="99">
        <v>6</v>
      </c>
      <c r="D36" s="105">
        <v>3</v>
      </c>
      <c r="E36" s="99">
        <v>0</v>
      </c>
      <c r="F36" s="99">
        <v>2</v>
      </c>
      <c r="G36" s="105">
        <v>-2</v>
      </c>
    </row>
    <row r="37" spans="1:7" ht="15.75" x14ac:dyDescent="0.2">
      <c r="A37" s="93" t="s">
        <v>172</v>
      </c>
      <c r="B37" s="99">
        <v>9</v>
      </c>
      <c r="C37" s="99">
        <v>40</v>
      </c>
      <c r="D37" s="105">
        <v>-31</v>
      </c>
      <c r="E37" s="99">
        <v>0</v>
      </c>
      <c r="F37" s="99">
        <v>13</v>
      </c>
      <c r="G37" s="105">
        <v>-13</v>
      </c>
    </row>
    <row r="38" spans="1:7" ht="15.75" x14ac:dyDescent="0.2">
      <c r="A38" s="93" t="s">
        <v>459</v>
      </c>
      <c r="B38" s="99">
        <v>9</v>
      </c>
      <c r="C38" s="99">
        <v>22</v>
      </c>
      <c r="D38" s="105">
        <v>-13</v>
      </c>
      <c r="E38" s="99">
        <v>0</v>
      </c>
      <c r="F38" s="99">
        <v>13</v>
      </c>
      <c r="G38" s="105">
        <v>-13</v>
      </c>
    </row>
    <row r="39" spans="1:7" ht="15.75" x14ac:dyDescent="0.2">
      <c r="A39" s="93" t="s">
        <v>184</v>
      </c>
      <c r="B39" s="99">
        <v>9</v>
      </c>
      <c r="C39" s="99">
        <v>30</v>
      </c>
      <c r="D39" s="105">
        <v>-21</v>
      </c>
      <c r="E39" s="99">
        <v>0</v>
      </c>
      <c r="F39" s="99">
        <v>10</v>
      </c>
      <c r="G39" s="105">
        <v>-10</v>
      </c>
    </row>
    <row r="40" spans="1:7" ht="38.450000000000003" customHeight="1" x14ac:dyDescent="0.2">
      <c r="A40" s="363" t="s">
        <v>37</v>
      </c>
      <c r="B40" s="363"/>
      <c r="C40" s="363"/>
      <c r="D40" s="363"/>
      <c r="E40" s="363"/>
      <c r="F40" s="363"/>
      <c r="G40" s="363"/>
    </row>
    <row r="41" spans="1:7" ht="15.75" x14ac:dyDescent="0.2">
      <c r="A41" s="91" t="s">
        <v>142</v>
      </c>
      <c r="B41" s="99">
        <v>59</v>
      </c>
      <c r="C41" s="99">
        <v>392</v>
      </c>
      <c r="D41" s="105">
        <v>-333</v>
      </c>
      <c r="E41" s="99">
        <v>0</v>
      </c>
      <c r="F41" s="99">
        <v>163</v>
      </c>
      <c r="G41" s="105">
        <v>-163</v>
      </c>
    </row>
    <row r="42" spans="1:7" ht="15.75" x14ac:dyDescent="0.2">
      <c r="A42" s="92" t="s">
        <v>348</v>
      </c>
      <c r="B42" s="99">
        <v>33</v>
      </c>
      <c r="C42" s="99">
        <v>96</v>
      </c>
      <c r="D42" s="105">
        <v>-63</v>
      </c>
      <c r="E42" s="99">
        <v>0</v>
      </c>
      <c r="F42" s="99">
        <v>33</v>
      </c>
      <c r="G42" s="105">
        <v>-33</v>
      </c>
    </row>
    <row r="43" spans="1:7" ht="15.75" x14ac:dyDescent="0.2">
      <c r="A43" s="92" t="s">
        <v>150</v>
      </c>
      <c r="B43" s="99">
        <v>25</v>
      </c>
      <c r="C43" s="99">
        <v>67</v>
      </c>
      <c r="D43" s="105">
        <v>-42</v>
      </c>
      <c r="E43" s="99">
        <v>0</v>
      </c>
      <c r="F43" s="99">
        <v>25</v>
      </c>
      <c r="G43" s="105">
        <v>-25</v>
      </c>
    </row>
    <row r="44" spans="1:7" ht="15.75" x14ac:dyDescent="0.2">
      <c r="A44" s="92" t="s">
        <v>190</v>
      </c>
      <c r="B44" s="99">
        <v>19</v>
      </c>
      <c r="C44" s="99">
        <v>15</v>
      </c>
      <c r="D44" s="105">
        <v>4</v>
      </c>
      <c r="E44" s="99">
        <v>0</v>
      </c>
      <c r="F44" s="99">
        <v>7</v>
      </c>
      <c r="G44" s="105">
        <v>-7</v>
      </c>
    </row>
    <row r="45" spans="1:7" ht="15.75" x14ac:dyDescent="0.2">
      <c r="A45" s="92" t="s">
        <v>349</v>
      </c>
      <c r="B45" s="99">
        <v>12</v>
      </c>
      <c r="C45" s="99">
        <v>7</v>
      </c>
      <c r="D45" s="105">
        <v>5</v>
      </c>
      <c r="E45" s="99">
        <v>0</v>
      </c>
      <c r="F45" s="99">
        <v>4</v>
      </c>
      <c r="G45" s="105">
        <v>-4</v>
      </c>
    </row>
    <row r="46" spans="1:7" ht="15.75" x14ac:dyDescent="0.2">
      <c r="A46" s="92" t="s">
        <v>187</v>
      </c>
      <c r="B46" s="99">
        <v>9</v>
      </c>
      <c r="C46" s="99">
        <v>13</v>
      </c>
      <c r="D46" s="105">
        <v>-4</v>
      </c>
      <c r="E46" s="99">
        <v>0</v>
      </c>
      <c r="F46" s="99">
        <v>6</v>
      </c>
      <c r="G46" s="105">
        <v>-6</v>
      </c>
    </row>
    <row r="47" spans="1:7" ht="31.5" x14ac:dyDescent="0.2">
      <c r="A47" s="92" t="s">
        <v>350</v>
      </c>
      <c r="B47" s="99">
        <v>9</v>
      </c>
      <c r="C47" s="99">
        <v>16</v>
      </c>
      <c r="D47" s="105">
        <v>-7</v>
      </c>
      <c r="E47" s="99">
        <v>0</v>
      </c>
      <c r="F47" s="99">
        <v>6</v>
      </c>
      <c r="G47" s="105">
        <v>-6</v>
      </c>
    </row>
    <row r="48" spans="1:7" ht="15.75" x14ac:dyDescent="0.2">
      <c r="A48" s="93" t="s">
        <v>188</v>
      </c>
      <c r="B48" s="99">
        <v>8</v>
      </c>
      <c r="C48" s="99">
        <v>14</v>
      </c>
      <c r="D48" s="105">
        <v>-6</v>
      </c>
      <c r="E48" s="99">
        <v>0</v>
      </c>
      <c r="F48" s="99">
        <v>9</v>
      </c>
      <c r="G48" s="105">
        <v>-9</v>
      </c>
    </row>
    <row r="49" spans="1:7" ht="15.75" x14ac:dyDescent="0.2">
      <c r="A49" s="93" t="s">
        <v>425</v>
      </c>
      <c r="B49" s="99">
        <v>8</v>
      </c>
      <c r="C49" s="99">
        <v>4</v>
      </c>
      <c r="D49" s="105">
        <v>4</v>
      </c>
      <c r="E49" s="99">
        <v>0</v>
      </c>
      <c r="F49" s="99">
        <v>0</v>
      </c>
      <c r="G49" s="105">
        <v>0</v>
      </c>
    </row>
    <row r="50" spans="1:7" ht="15.75" x14ac:dyDescent="0.2">
      <c r="A50" s="93" t="s">
        <v>351</v>
      </c>
      <c r="B50" s="99">
        <v>5</v>
      </c>
      <c r="C50" s="99">
        <v>25</v>
      </c>
      <c r="D50" s="105">
        <v>-20</v>
      </c>
      <c r="E50" s="99">
        <v>0</v>
      </c>
      <c r="F50" s="99">
        <v>10</v>
      </c>
      <c r="G50" s="105">
        <v>-10</v>
      </c>
    </row>
    <row r="51" spans="1:7" ht="31.5" x14ac:dyDescent="0.2">
      <c r="A51" s="93" t="s">
        <v>462</v>
      </c>
      <c r="B51" s="99">
        <v>5</v>
      </c>
      <c r="C51" s="99">
        <v>0</v>
      </c>
      <c r="D51" s="105">
        <v>5</v>
      </c>
      <c r="E51" s="99">
        <v>0</v>
      </c>
      <c r="F51" s="99">
        <v>0</v>
      </c>
      <c r="G51" s="105">
        <v>0</v>
      </c>
    </row>
    <row r="52" spans="1:7" ht="15.75" x14ac:dyDescent="0.2">
      <c r="A52" s="93" t="s">
        <v>171</v>
      </c>
      <c r="B52" s="99">
        <v>5</v>
      </c>
      <c r="C52" s="99">
        <v>41</v>
      </c>
      <c r="D52" s="105">
        <v>-36</v>
      </c>
      <c r="E52" s="99">
        <v>0</v>
      </c>
      <c r="F52" s="99">
        <v>10</v>
      </c>
      <c r="G52" s="105">
        <v>-10</v>
      </c>
    </row>
    <row r="53" spans="1:7" ht="15.75" x14ac:dyDescent="0.2">
      <c r="A53" s="93" t="s">
        <v>415</v>
      </c>
      <c r="B53" s="99">
        <v>4</v>
      </c>
      <c r="C53" s="99">
        <v>8</v>
      </c>
      <c r="D53" s="105">
        <v>-4</v>
      </c>
      <c r="E53" s="99">
        <v>0</v>
      </c>
      <c r="F53" s="99">
        <v>3</v>
      </c>
      <c r="G53" s="105">
        <v>-3</v>
      </c>
    </row>
    <row r="54" spans="1:7" ht="15.75" x14ac:dyDescent="0.2">
      <c r="A54" s="93" t="s">
        <v>464</v>
      </c>
      <c r="B54" s="99">
        <v>4</v>
      </c>
      <c r="C54" s="99">
        <v>4</v>
      </c>
      <c r="D54" s="105">
        <v>0</v>
      </c>
      <c r="E54" s="99">
        <v>0</v>
      </c>
      <c r="F54" s="99">
        <v>3</v>
      </c>
      <c r="G54" s="105">
        <v>-3</v>
      </c>
    </row>
    <row r="55" spans="1:7" ht="31.5" x14ac:dyDescent="0.2">
      <c r="A55" s="91" t="s">
        <v>463</v>
      </c>
      <c r="B55" s="99">
        <v>4</v>
      </c>
      <c r="C55" s="111">
        <v>5</v>
      </c>
      <c r="D55" s="105">
        <v>-1</v>
      </c>
      <c r="E55" s="99">
        <v>0</v>
      </c>
      <c r="F55" s="99">
        <v>3</v>
      </c>
      <c r="G55" s="105">
        <v>-3</v>
      </c>
    </row>
    <row r="56" spans="1:7" ht="38.450000000000003" customHeight="1" x14ac:dyDescent="0.2">
      <c r="A56" s="363" t="s">
        <v>38</v>
      </c>
      <c r="B56" s="363"/>
      <c r="C56" s="363"/>
      <c r="D56" s="363"/>
      <c r="E56" s="363"/>
      <c r="F56" s="363"/>
      <c r="G56" s="363"/>
    </row>
    <row r="57" spans="1:7" ht="15.75" x14ac:dyDescent="0.2">
      <c r="A57" s="91" t="s">
        <v>154</v>
      </c>
      <c r="B57" s="99">
        <v>23</v>
      </c>
      <c r="C57" s="99">
        <v>81</v>
      </c>
      <c r="D57" s="105">
        <v>-58</v>
      </c>
      <c r="E57" s="99">
        <v>0</v>
      </c>
      <c r="F57" s="99">
        <v>44</v>
      </c>
      <c r="G57" s="105">
        <v>-44</v>
      </c>
    </row>
    <row r="58" spans="1:7" ht="15.75" x14ac:dyDescent="0.2">
      <c r="A58" s="92" t="s">
        <v>352</v>
      </c>
      <c r="B58" s="99">
        <v>10</v>
      </c>
      <c r="C58" s="99">
        <v>122</v>
      </c>
      <c r="D58" s="105">
        <v>-112</v>
      </c>
      <c r="E58" s="99">
        <v>0</v>
      </c>
      <c r="F58" s="99">
        <v>75</v>
      </c>
      <c r="G58" s="105">
        <v>-75</v>
      </c>
    </row>
    <row r="59" spans="1:7" ht="15.75" x14ac:dyDescent="0.2">
      <c r="A59" s="92" t="s">
        <v>158</v>
      </c>
      <c r="B59" s="99">
        <v>10</v>
      </c>
      <c r="C59" s="99">
        <v>94</v>
      </c>
      <c r="D59" s="105">
        <v>-84</v>
      </c>
      <c r="E59" s="99">
        <v>0</v>
      </c>
      <c r="F59" s="99">
        <v>48</v>
      </c>
      <c r="G59" s="105">
        <v>-48</v>
      </c>
    </row>
    <row r="60" spans="1:7" ht="15.75" x14ac:dyDescent="0.2">
      <c r="A60" s="92" t="s">
        <v>194</v>
      </c>
      <c r="B60" s="99">
        <v>8</v>
      </c>
      <c r="C60" s="99">
        <v>62</v>
      </c>
      <c r="D60" s="105">
        <v>-54</v>
      </c>
      <c r="E60" s="99">
        <v>0</v>
      </c>
      <c r="F60" s="99">
        <v>39</v>
      </c>
      <c r="G60" s="105">
        <v>-39</v>
      </c>
    </row>
    <row r="61" spans="1:7" ht="15.75" x14ac:dyDescent="0.2">
      <c r="A61" s="92" t="s">
        <v>196</v>
      </c>
      <c r="B61" s="99">
        <v>6</v>
      </c>
      <c r="C61" s="99">
        <v>35</v>
      </c>
      <c r="D61" s="105">
        <v>-29</v>
      </c>
      <c r="E61" s="99">
        <v>0</v>
      </c>
      <c r="F61" s="99">
        <v>13</v>
      </c>
      <c r="G61" s="105">
        <v>-13</v>
      </c>
    </row>
    <row r="62" spans="1:7" ht="31.5" x14ac:dyDescent="0.2">
      <c r="A62" s="92" t="s">
        <v>197</v>
      </c>
      <c r="B62" s="99">
        <v>6</v>
      </c>
      <c r="C62" s="99">
        <v>50</v>
      </c>
      <c r="D62" s="105">
        <v>-44</v>
      </c>
      <c r="E62" s="99">
        <v>0</v>
      </c>
      <c r="F62" s="99">
        <v>25</v>
      </c>
      <c r="G62" s="105">
        <v>-25</v>
      </c>
    </row>
    <row r="63" spans="1:7" ht="15.75" x14ac:dyDescent="0.2">
      <c r="A63" s="92" t="s">
        <v>173</v>
      </c>
      <c r="B63" s="99">
        <v>5</v>
      </c>
      <c r="C63" s="99">
        <v>41</v>
      </c>
      <c r="D63" s="105">
        <v>-36</v>
      </c>
      <c r="E63" s="99">
        <v>0</v>
      </c>
      <c r="F63" s="99">
        <v>15</v>
      </c>
      <c r="G63" s="105">
        <v>-15</v>
      </c>
    </row>
    <row r="64" spans="1:7" ht="15.75" x14ac:dyDescent="0.2">
      <c r="A64" s="93" t="s">
        <v>353</v>
      </c>
      <c r="B64" s="99">
        <v>5</v>
      </c>
      <c r="C64" s="99">
        <v>38</v>
      </c>
      <c r="D64" s="105">
        <v>-33</v>
      </c>
      <c r="E64" s="99">
        <v>0</v>
      </c>
      <c r="F64" s="99">
        <v>21</v>
      </c>
      <c r="G64" s="105">
        <v>-21</v>
      </c>
    </row>
    <row r="65" spans="1:7" ht="31.5" x14ac:dyDescent="0.2">
      <c r="A65" s="93" t="s">
        <v>355</v>
      </c>
      <c r="B65" s="99">
        <v>3</v>
      </c>
      <c r="C65" s="99">
        <v>5</v>
      </c>
      <c r="D65" s="105">
        <v>-2</v>
      </c>
      <c r="E65" s="99">
        <v>0</v>
      </c>
      <c r="F65" s="99">
        <v>2</v>
      </c>
      <c r="G65" s="105">
        <v>-2</v>
      </c>
    </row>
    <row r="66" spans="1:7" ht="15.75" x14ac:dyDescent="0.2">
      <c r="A66" s="93" t="s">
        <v>195</v>
      </c>
      <c r="B66" s="99">
        <v>2</v>
      </c>
      <c r="C66" s="99">
        <v>33</v>
      </c>
      <c r="D66" s="105">
        <v>-31</v>
      </c>
      <c r="E66" s="99">
        <v>0</v>
      </c>
      <c r="F66" s="99">
        <v>17</v>
      </c>
      <c r="G66" s="105">
        <v>-17</v>
      </c>
    </row>
    <row r="67" spans="1:7" ht="15.75" x14ac:dyDescent="0.2">
      <c r="A67" s="93" t="s">
        <v>383</v>
      </c>
      <c r="B67" s="99">
        <v>2</v>
      </c>
      <c r="C67" s="99">
        <v>19</v>
      </c>
      <c r="D67" s="105">
        <v>-17</v>
      </c>
      <c r="E67" s="99">
        <v>0</v>
      </c>
      <c r="F67" s="99">
        <v>7</v>
      </c>
      <c r="G67" s="105">
        <v>-7</v>
      </c>
    </row>
    <row r="68" spans="1:7" ht="15.75" x14ac:dyDescent="0.2">
      <c r="A68" s="93" t="s">
        <v>193</v>
      </c>
      <c r="B68" s="99">
        <v>1</v>
      </c>
      <c r="C68" s="99">
        <v>43</v>
      </c>
      <c r="D68" s="105">
        <v>-42</v>
      </c>
      <c r="E68" s="99">
        <v>0</v>
      </c>
      <c r="F68" s="99">
        <v>21</v>
      </c>
      <c r="G68" s="105">
        <v>-21</v>
      </c>
    </row>
    <row r="69" spans="1:7" ht="31.5" x14ac:dyDescent="0.2">
      <c r="A69" s="91" t="s">
        <v>198</v>
      </c>
      <c r="B69" s="99">
        <v>1</v>
      </c>
      <c r="C69" s="111">
        <v>20</v>
      </c>
      <c r="D69" s="105">
        <v>-19</v>
      </c>
      <c r="E69" s="99">
        <v>0</v>
      </c>
      <c r="F69" s="99">
        <v>11</v>
      </c>
      <c r="G69" s="105">
        <v>-11</v>
      </c>
    </row>
    <row r="70" spans="1:7" ht="15.75" x14ac:dyDescent="0.2">
      <c r="A70" s="92" t="s">
        <v>450</v>
      </c>
      <c r="B70" s="99">
        <v>1</v>
      </c>
      <c r="C70" s="99">
        <v>0</v>
      </c>
      <c r="D70" s="105">
        <v>1</v>
      </c>
      <c r="E70" s="99">
        <v>0</v>
      </c>
      <c r="F70" s="99">
        <v>0</v>
      </c>
      <c r="G70" s="105">
        <v>0</v>
      </c>
    </row>
    <row r="71" spans="1:7" ht="15.75" x14ac:dyDescent="0.2">
      <c r="A71" s="92" t="s">
        <v>489</v>
      </c>
      <c r="B71" s="99">
        <v>1</v>
      </c>
      <c r="C71" s="99">
        <v>2</v>
      </c>
      <c r="D71" s="105">
        <v>-1</v>
      </c>
      <c r="E71" s="99">
        <v>0</v>
      </c>
      <c r="F71" s="99">
        <v>1</v>
      </c>
      <c r="G71" s="105">
        <v>-1</v>
      </c>
    </row>
    <row r="72" spans="1:7" ht="38.450000000000003" customHeight="1" x14ac:dyDescent="0.2">
      <c r="A72" s="363" t="s">
        <v>39</v>
      </c>
      <c r="B72" s="363"/>
      <c r="C72" s="363"/>
      <c r="D72" s="363"/>
      <c r="E72" s="363"/>
      <c r="F72" s="363"/>
      <c r="G72" s="363"/>
    </row>
    <row r="73" spans="1:7" ht="15.75" x14ac:dyDescent="0.2">
      <c r="A73" s="91" t="s">
        <v>140</v>
      </c>
      <c r="B73" s="99">
        <v>54</v>
      </c>
      <c r="C73" s="99">
        <v>739</v>
      </c>
      <c r="D73" s="105">
        <v>-685</v>
      </c>
      <c r="E73" s="99">
        <v>0</v>
      </c>
      <c r="F73" s="99">
        <v>456</v>
      </c>
      <c r="G73" s="105">
        <v>-456</v>
      </c>
    </row>
    <row r="74" spans="1:7" ht="15.75" x14ac:dyDescent="0.2">
      <c r="A74" s="92" t="s">
        <v>141</v>
      </c>
      <c r="B74" s="99">
        <v>44</v>
      </c>
      <c r="C74" s="99">
        <v>348</v>
      </c>
      <c r="D74" s="105">
        <v>-304</v>
      </c>
      <c r="E74" s="99">
        <v>0</v>
      </c>
      <c r="F74" s="99">
        <v>198</v>
      </c>
      <c r="G74" s="105">
        <v>-198</v>
      </c>
    </row>
    <row r="75" spans="1:7" ht="15.75" x14ac:dyDescent="0.2">
      <c r="A75" s="92" t="s">
        <v>146</v>
      </c>
      <c r="B75" s="99">
        <v>40</v>
      </c>
      <c r="C75" s="99">
        <v>309</v>
      </c>
      <c r="D75" s="105">
        <v>-269</v>
      </c>
      <c r="E75" s="99">
        <v>0</v>
      </c>
      <c r="F75" s="99">
        <v>189</v>
      </c>
      <c r="G75" s="105">
        <v>-189</v>
      </c>
    </row>
    <row r="76" spans="1:7" ht="15.75" x14ac:dyDescent="0.2">
      <c r="A76" s="92" t="s">
        <v>357</v>
      </c>
      <c r="B76" s="99">
        <v>29</v>
      </c>
      <c r="C76" s="99">
        <v>311</v>
      </c>
      <c r="D76" s="105">
        <v>-282</v>
      </c>
      <c r="E76" s="99">
        <v>0</v>
      </c>
      <c r="F76" s="99">
        <v>175</v>
      </c>
      <c r="G76" s="105">
        <v>-175</v>
      </c>
    </row>
    <row r="77" spans="1:7" ht="17.25" customHeight="1" x14ac:dyDescent="0.2">
      <c r="A77" s="92" t="s">
        <v>149</v>
      </c>
      <c r="B77" s="99">
        <v>14</v>
      </c>
      <c r="C77" s="99">
        <v>351</v>
      </c>
      <c r="D77" s="105">
        <v>-337</v>
      </c>
      <c r="E77" s="99">
        <v>0</v>
      </c>
      <c r="F77" s="99">
        <v>190</v>
      </c>
      <c r="G77" s="105">
        <v>-190</v>
      </c>
    </row>
    <row r="78" spans="1:7" ht="113.25" customHeight="1" x14ac:dyDescent="0.2">
      <c r="A78" s="92" t="s">
        <v>358</v>
      </c>
      <c r="B78" s="99">
        <v>12</v>
      </c>
      <c r="C78" s="99">
        <v>132</v>
      </c>
      <c r="D78" s="105">
        <v>-120</v>
      </c>
      <c r="E78" s="99">
        <v>0</v>
      </c>
      <c r="F78" s="99">
        <v>67</v>
      </c>
      <c r="G78" s="105">
        <v>-67</v>
      </c>
    </row>
    <row r="79" spans="1:7" ht="24" customHeight="1" x14ac:dyDescent="0.2">
      <c r="A79" s="92" t="s">
        <v>166</v>
      </c>
      <c r="B79" s="99">
        <v>10</v>
      </c>
      <c r="C79" s="99">
        <v>55</v>
      </c>
      <c r="D79" s="105">
        <v>-45</v>
      </c>
      <c r="E79" s="99">
        <v>0</v>
      </c>
      <c r="F79" s="99">
        <v>29</v>
      </c>
      <c r="G79" s="105">
        <v>-29</v>
      </c>
    </row>
    <row r="80" spans="1:7" ht="15.75" x14ac:dyDescent="0.2">
      <c r="A80" s="93" t="s">
        <v>168</v>
      </c>
      <c r="B80" s="99">
        <v>8</v>
      </c>
      <c r="C80" s="99">
        <v>65</v>
      </c>
      <c r="D80" s="105">
        <v>-57</v>
      </c>
      <c r="E80" s="99">
        <v>0</v>
      </c>
      <c r="F80" s="99">
        <v>35</v>
      </c>
      <c r="G80" s="105">
        <v>-35</v>
      </c>
    </row>
    <row r="81" spans="1:7" ht="15.75" x14ac:dyDescent="0.2">
      <c r="A81" s="93" t="s">
        <v>200</v>
      </c>
      <c r="B81" s="99">
        <v>8</v>
      </c>
      <c r="C81" s="99">
        <v>42</v>
      </c>
      <c r="D81" s="105">
        <v>-34</v>
      </c>
      <c r="E81" s="99">
        <v>0</v>
      </c>
      <c r="F81" s="99">
        <v>21</v>
      </c>
      <c r="G81" s="105">
        <v>-21</v>
      </c>
    </row>
    <row r="82" spans="1:7" ht="15.75" x14ac:dyDescent="0.2">
      <c r="A82" s="93" t="s">
        <v>161</v>
      </c>
      <c r="B82" s="99">
        <v>7</v>
      </c>
      <c r="C82" s="99">
        <v>38</v>
      </c>
      <c r="D82" s="105">
        <v>-31</v>
      </c>
      <c r="E82" s="99">
        <v>0</v>
      </c>
      <c r="F82" s="99">
        <v>14</v>
      </c>
      <c r="G82" s="105">
        <v>-14</v>
      </c>
    </row>
    <row r="83" spans="1:7" ht="47.25" x14ac:dyDescent="0.2">
      <c r="A83" s="93" t="s">
        <v>360</v>
      </c>
      <c r="B83" s="99">
        <v>6</v>
      </c>
      <c r="C83" s="99">
        <v>38</v>
      </c>
      <c r="D83" s="105">
        <v>-32</v>
      </c>
      <c r="E83" s="99">
        <v>0</v>
      </c>
      <c r="F83" s="99">
        <v>15</v>
      </c>
      <c r="G83" s="105">
        <v>-15</v>
      </c>
    </row>
    <row r="84" spans="1:7" ht="31.5" x14ac:dyDescent="0.2">
      <c r="A84" s="91" t="s">
        <v>465</v>
      </c>
      <c r="B84" s="99">
        <v>4</v>
      </c>
      <c r="C84" s="111">
        <v>1</v>
      </c>
      <c r="D84" s="105">
        <v>3</v>
      </c>
      <c r="E84" s="99">
        <v>0</v>
      </c>
      <c r="F84" s="99">
        <v>0</v>
      </c>
      <c r="G84" s="105">
        <v>0</v>
      </c>
    </row>
    <row r="85" spans="1:7" ht="15.75" x14ac:dyDescent="0.2">
      <c r="A85" s="92" t="s">
        <v>157</v>
      </c>
      <c r="B85" s="99">
        <v>4</v>
      </c>
      <c r="C85" s="99">
        <v>60</v>
      </c>
      <c r="D85" s="105">
        <v>-56</v>
      </c>
      <c r="E85" s="99">
        <v>0</v>
      </c>
      <c r="F85" s="99">
        <v>28</v>
      </c>
      <c r="G85" s="105">
        <v>-28</v>
      </c>
    </row>
    <row r="86" spans="1:7" ht="14.25" customHeight="1" x14ac:dyDescent="0.2">
      <c r="A86" s="92" t="s">
        <v>199</v>
      </c>
      <c r="B86" s="99">
        <v>4</v>
      </c>
      <c r="C86" s="99">
        <v>102</v>
      </c>
      <c r="D86" s="105">
        <v>-98</v>
      </c>
      <c r="E86" s="99">
        <v>0</v>
      </c>
      <c r="F86" s="99">
        <v>68</v>
      </c>
      <c r="G86" s="105">
        <v>-68</v>
      </c>
    </row>
    <row r="87" spans="1:7" ht="19.899999999999999" customHeight="1" x14ac:dyDescent="0.2">
      <c r="A87" s="92" t="s">
        <v>466</v>
      </c>
      <c r="B87" s="99">
        <v>2</v>
      </c>
      <c r="C87" s="99">
        <v>9</v>
      </c>
      <c r="D87" s="105">
        <v>-7</v>
      </c>
      <c r="E87" s="99">
        <v>0</v>
      </c>
      <c r="F87" s="99">
        <v>5</v>
      </c>
      <c r="G87" s="105">
        <v>-5</v>
      </c>
    </row>
    <row r="88" spans="1:7" ht="38.450000000000003" customHeight="1" x14ac:dyDescent="0.2">
      <c r="A88" s="363" t="s">
        <v>99</v>
      </c>
      <c r="B88" s="363"/>
      <c r="C88" s="363"/>
      <c r="D88" s="363"/>
      <c r="E88" s="363"/>
      <c r="F88" s="363"/>
      <c r="G88" s="363"/>
    </row>
    <row r="89" spans="1:7" ht="63" customHeight="1" x14ac:dyDescent="0.2">
      <c r="A89" s="91" t="s">
        <v>361</v>
      </c>
      <c r="B89" s="99">
        <v>66</v>
      </c>
      <c r="C89" s="99">
        <v>755</v>
      </c>
      <c r="D89" s="105">
        <v>-689</v>
      </c>
      <c r="E89" s="99">
        <v>0</v>
      </c>
      <c r="F89" s="99">
        <v>399</v>
      </c>
      <c r="G89" s="105">
        <v>-399</v>
      </c>
    </row>
    <row r="90" spans="1:7" ht="15.75" x14ac:dyDescent="0.2">
      <c r="A90" s="92" t="s">
        <v>202</v>
      </c>
      <c r="B90" s="99">
        <v>7</v>
      </c>
      <c r="C90" s="99">
        <v>27</v>
      </c>
      <c r="D90" s="105">
        <v>-20</v>
      </c>
      <c r="E90" s="99">
        <v>0</v>
      </c>
      <c r="F90" s="99">
        <v>17</v>
      </c>
      <c r="G90" s="105">
        <v>-17</v>
      </c>
    </row>
    <row r="91" spans="1:7" ht="18.75" customHeight="1" x14ac:dyDescent="0.2">
      <c r="A91" s="92" t="s">
        <v>206</v>
      </c>
      <c r="B91" s="99">
        <v>6</v>
      </c>
      <c r="C91" s="99">
        <v>12</v>
      </c>
      <c r="D91" s="105">
        <v>-6</v>
      </c>
      <c r="E91" s="99">
        <v>0</v>
      </c>
      <c r="F91" s="99">
        <v>7</v>
      </c>
      <c r="G91" s="105">
        <v>-7</v>
      </c>
    </row>
    <row r="92" spans="1:7" ht="33" customHeight="1" x14ac:dyDescent="0.2">
      <c r="A92" s="92" t="s">
        <v>174</v>
      </c>
      <c r="B92" s="99">
        <v>5</v>
      </c>
      <c r="C92" s="99">
        <v>117</v>
      </c>
      <c r="D92" s="105">
        <v>-112</v>
      </c>
      <c r="E92" s="99">
        <v>0</v>
      </c>
      <c r="F92" s="99">
        <v>84</v>
      </c>
      <c r="G92" s="105">
        <v>-84</v>
      </c>
    </row>
    <row r="93" spans="1:7" ht="31.5" x14ac:dyDescent="0.2">
      <c r="A93" s="92" t="s">
        <v>363</v>
      </c>
      <c r="B93" s="99">
        <v>5</v>
      </c>
      <c r="C93" s="99">
        <v>13</v>
      </c>
      <c r="D93" s="105">
        <v>-8</v>
      </c>
      <c r="E93" s="99">
        <v>0</v>
      </c>
      <c r="F93" s="99">
        <v>9</v>
      </c>
      <c r="G93" s="105">
        <v>-9</v>
      </c>
    </row>
    <row r="94" spans="1:7" ht="15.75" x14ac:dyDescent="0.2">
      <c r="A94" s="92" t="s">
        <v>207</v>
      </c>
      <c r="B94" s="99">
        <v>4</v>
      </c>
      <c r="C94" s="99">
        <v>12</v>
      </c>
      <c r="D94" s="105">
        <v>-8</v>
      </c>
      <c r="E94" s="99">
        <v>0</v>
      </c>
      <c r="F94" s="99">
        <v>8</v>
      </c>
      <c r="G94" s="105">
        <v>-8</v>
      </c>
    </row>
    <row r="95" spans="1:7" ht="15.75" x14ac:dyDescent="0.2">
      <c r="A95" s="92" t="s">
        <v>205</v>
      </c>
      <c r="B95" s="99">
        <v>3</v>
      </c>
      <c r="C95" s="99">
        <v>1</v>
      </c>
      <c r="D95" s="105">
        <v>2</v>
      </c>
      <c r="E95" s="99">
        <v>0</v>
      </c>
      <c r="F95" s="99">
        <v>0</v>
      </c>
      <c r="G95" s="105">
        <v>0</v>
      </c>
    </row>
    <row r="96" spans="1:7" ht="63" x14ac:dyDescent="0.2">
      <c r="A96" s="92" t="s">
        <v>365</v>
      </c>
      <c r="B96" s="99">
        <v>3</v>
      </c>
      <c r="C96" s="99">
        <v>10</v>
      </c>
      <c r="D96" s="105">
        <v>-7</v>
      </c>
      <c r="E96" s="99">
        <v>0</v>
      </c>
      <c r="F96" s="99">
        <v>6</v>
      </c>
      <c r="G96" s="105">
        <v>-6</v>
      </c>
    </row>
    <row r="97" spans="1:7" ht="15.75" x14ac:dyDescent="0.2">
      <c r="A97" s="92" t="s">
        <v>204</v>
      </c>
      <c r="B97" s="99">
        <v>1</v>
      </c>
      <c r="C97" s="99">
        <v>187</v>
      </c>
      <c r="D97" s="105">
        <v>-186</v>
      </c>
      <c r="E97" s="99">
        <v>0</v>
      </c>
      <c r="F97" s="99">
        <v>124</v>
      </c>
      <c r="G97" s="105">
        <v>-124</v>
      </c>
    </row>
    <row r="98" spans="1:7" ht="15.75" x14ac:dyDescent="0.2">
      <c r="A98" s="92" t="s">
        <v>362</v>
      </c>
      <c r="B98" s="99">
        <v>1</v>
      </c>
      <c r="C98" s="99">
        <v>14</v>
      </c>
      <c r="D98" s="105">
        <v>-13</v>
      </c>
      <c r="E98" s="99">
        <v>0</v>
      </c>
      <c r="F98" s="99">
        <v>9</v>
      </c>
      <c r="G98" s="105">
        <v>-9</v>
      </c>
    </row>
    <row r="99" spans="1:7" ht="15.75" x14ac:dyDescent="0.2">
      <c r="A99" s="92" t="s">
        <v>364</v>
      </c>
      <c r="B99" s="99">
        <v>1</v>
      </c>
      <c r="C99" s="99">
        <v>10</v>
      </c>
      <c r="D99" s="105">
        <v>-9</v>
      </c>
      <c r="E99" s="99">
        <v>0</v>
      </c>
      <c r="F99" s="99">
        <v>5</v>
      </c>
      <c r="G99" s="105">
        <v>-5</v>
      </c>
    </row>
    <row r="100" spans="1:7" ht="15.75" x14ac:dyDescent="0.2">
      <c r="A100" s="93" t="s">
        <v>490</v>
      </c>
      <c r="B100" s="99">
        <v>1</v>
      </c>
      <c r="C100" s="99">
        <v>2</v>
      </c>
      <c r="D100" s="105">
        <v>-1</v>
      </c>
      <c r="E100" s="99">
        <v>0</v>
      </c>
      <c r="F100" s="99">
        <v>1</v>
      </c>
      <c r="G100" s="105">
        <v>-1</v>
      </c>
    </row>
    <row r="101" spans="1:7" ht="31.5" x14ac:dyDescent="0.2">
      <c r="A101" s="93" t="s">
        <v>467</v>
      </c>
      <c r="B101" s="99">
        <v>1</v>
      </c>
      <c r="C101" s="99">
        <v>1</v>
      </c>
      <c r="D101" s="105">
        <v>0</v>
      </c>
      <c r="E101" s="99">
        <v>0</v>
      </c>
      <c r="F101" s="99">
        <v>1</v>
      </c>
      <c r="G101" s="105">
        <v>-1</v>
      </c>
    </row>
    <row r="102" spans="1:7" ht="15.75" x14ac:dyDescent="0.2">
      <c r="A102" s="93" t="s">
        <v>283</v>
      </c>
      <c r="B102" s="99">
        <v>1</v>
      </c>
      <c r="C102" s="99">
        <v>9</v>
      </c>
      <c r="D102" s="105">
        <v>-8</v>
      </c>
      <c r="E102" s="99">
        <v>0</v>
      </c>
      <c r="F102" s="99">
        <v>4</v>
      </c>
      <c r="G102" s="105">
        <v>-4</v>
      </c>
    </row>
    <row r="103" spans="1:7" ht="15.75" x14ac:dyDescent="0.2">
      <c r="A103" s="93" t="s">
        <v>491</v>
      </c>
      <c r="B103" s="99">
        <v>1</v>
      </c>
      <c r="C103" s="99">
        <v>2</v>
      </c>
      <c r="D103" s="105">
        <v>-1</v>
      </c>
      <c r="E103" s="99">
        <v>0</v>
      </c>
      <c r="F103" s="99">
        <v>1</v>
      </c>
      <c r="G103" s="105">
        <v>-1</v>
      </c>
    </row>
    <row r="104" spans="1:7" ht="38.450000000000003" customHeight="1" x14ac:dyDescent="0.2">
      <c r="A104" s="363" t="s">
        <v>41</v>
      </c>
      <c r="B104" s="363"/>
      <c r="C104" s="363"/>
      <c r="D104" s="363"/>
      <c r="E104" s="363"/>
      <c r="F104" s="363"/>
      <c r="G104" s="363"/>
    </row>
    <row r="105" spans="1:7" ht="47.25" x14ac:dyDescent="0.2">
      <c r="A105" s="91" t="s">
        <v>153</v>
      </c>
      <c r="B105" s="99">
        <v>37</v>
      </c>
      <c r="C105" s="99">
        <v>40</v>
      </c>
      <c r="D105" s="105">
        <v>-3</v>
      </c>
      <c r="E105" s="99">
        <v>0</v>
      </c>
      <c r="F105" s="99">
        <v>22</v>
      </c>
      <c r="G105" s="105">
        <v>-22</v>
      </c>
    </row>
    <row r="106" spans="1:7" ht="15.75" x14ac:dyDescent="0.2">
      <c r="A106" s="92" t="s">
        <v>147</v>
      </c>
      <c r="B106" s="99">
        <v>32</v>
      </c>
      <c r="C106" s="99">
        <v>72</v>
      </c>
      <c r="D106" s="105">
        <v>-40</v>
      </c>
      <c r="E106" s="99">
        <v>0</v>
      </c>
      <c r="F106" s="99">
        <v>46</v>
      </c>
      <c r="G106" s="105">
        <v>-46</v>
      </c>
    </row>
    <row r="107" spans="1:7" ht="15.75" x14ac:dyDescent="0.2">
      <c r="A107" s="92" t="s">
        <v>145</v>
      </c>
      <c r="B107" s="99">
        <v>28</v>
      </c>
      <c r="C107" s="99">
        <v>70</v>
      </c>
      <c r="D107" s="105">
        <v>-42</v>
      </c>
      <c r="E107" s="99">
        <v>0</v>
      </c>
      <c r="F107" s="99">
        <v>20</v>
      </c>
      <c r="G107" s="105">
        <v>-20</v>
      </c>
    </row>
    <row r="108" spans="1:7" ht="15.75" x14ac:dyDescent="0.2">
      <c r="A108" s="92" t="s">
        <v>366</v>
      </c>
      <c r="B108" s="99">
        <v>17</v>
      </c>
      <c r="C108" s="99">
        <v>67</v>
      </c>
      <c r="D108" s="105">
        <v>-50</v>
      </c>
      <c r="E108" s="99">
        <v>0</v>
      </c>
      <c r="F108" s="99">
        <v>39</v>
      </c>
      <c r="G108" s="105">
        <v>-39</v>
      </c>
    </row>
    <row r="109" spans="1:7" ht="15.75" x14ac:dyDescent="0.2">
      <c r="A109" s="92" t="s">
        <v>163</v>
      </c>
      <c r="B109" s="99">
        <v>16</v>
      </c>
      <c r="C109" s="99">
        <v>20</v>
      </c>
      <c r="D109" s="105">
        <v>-4</v>
      </c>
      <c r="E109" s="99">
        <v>0</v>
      </c>
      <c r="F109" s="99">
        <v>7</v>
      </c>
      <c r="G109" s="105">
        <v>-7</v>
      </c>
    </row>
    <row r="110" spans="1:7" ht="47.25" x14ac:dyDescent="0.2">
      <c r="A110" s="92" t="s">
        <v>169</v>
      </c>
      <c r="B110" s="99">
        <v>15</v>
      </c>
      <c r="C110" s="99">
        <v>40</v>
      </c>
      <c r="D110" s="105">
        <v>-25</v>
      </c>
      <c r="E110" s="99">
        <v>1</v>
      </c>
      <c r="F110" s="99">
        <v>23</v>
      </c>
      <c r="G110" s="105">
        <v>-22</v>
      </c>
    </row>
    <row r="111" spans="1:7" ht="31.5" x14ac:dyDescent="0.2">
      <c r="A111" s="92" t="s">
        <v>367</v>
      </c>
      <c r="B111" s="99">
        <v>15</v>
      </c>
      <c r="C111" s="99">
        <v>27</v>
      </c>
      <c r="D111" s="105">
        <v>-12</v>
      </c>
      <c r="E111" s="99">
        <v>0</v>
      </c>
      <c r="F111" s="99">
        <v>22</v>
      </c>
      <c r="G111" s="105">
        <v>-22</v>
      </c>
    </row>
    <row r="112" spans="1:7" ht="31.5" x14ac:dyDescent="0.2">
      <c r="A112" s="93" t="s">
        <v>398</v>
      </c>
      <c r="B112" s="99">
        <v>13</v>
      </c>
      <c r="C112" s="99">
        <v>4</v>
      </c>
      <c r="D112" s="105">
        <v>9</v>
      </c>
      <c r="E112" s="99">
        <v>0</v>
      </c>
      <c r="F112" s="99">
        <v>2</v>
      </c>
      <c r="G112" s="105">
        <v>-2</v>
      </c>
    </row>
    <row r="113" spans="1:7" ht="31.5" x14ac:dyDescent="0.2">
      <c r="A113" s="93" t="s">
        <v>414</v>
      </c>
      <c r="B113" s="99">
        <v>12</v>
      </c>
      <c r="C113" s="99">
        <v>8</v>
      </c>
      <c r="D113" s="105">
        <v>4</v>
      </c>
      <c r="E113" s="99">
        <v>0</v>
      </c>
      <c r="F113" s="99">
        <v>3</v>
      </c>
      <c r="G113" s="105">
        <v>-3</v>
      </c>
    </row>
    <row r="114" spans="1:7" ht="15.75" x14ac:dyDescent="0.2">
      <c r="A114" s="93" t="s">
        <v>468</v>
      </c>
      <c r="B114" s="99">
        <v>11</v>
      </c>
      <c r="C114" s="99">
        <v>2</v>
      </c>
      <c r="D114" s="105">
        <v>9</v>
      </c>
      <c r="E114" s="99">
        <v>0</v>
      </c>
      <c r="F114" s="99">
        <v>2</v>
      </c>
      <c r="G114" s="105">
        <v>-2</v>
      </c>
    </row>
    <row r="115" spans="1:7" ht="31.5" x14ac:dyDescent="0.2">
      <c r="A115" s="93" t="s">
        <v>469</v>
      </c>
      <c r="B115" s="99">
        <v>10</v>
      </c>
      <c r="C115" s="99">
        <v>1</v>
      </c>
      <c r="D115" s="105">
        <v>9</v>
      </c>
      <c r="E115" s="99">
        <v>0</v>
      </c>
      <c r="F115" s="99">
        <v>0</v>
      </c>
      <c r="G115" s="105">
        <v>0</v>
      </c>
    </row>
    <row r="116" spans="1:7" ht="31.5" x14ac:dyDescent="0.2">
      <c r="A116" s="91" t="s">
        <v>453</v>
      </c>
      <c r="B116" s="99">
        <v>10</v>
      </c>
      <c r="C116" s="111">
        <v>6</v>
      </c>
      <c r="D116" s="105">
        <v>4</v>
      </c>
      <c r="E116" s="99">
        <v>0</v>
      </c>
      <c r="F116" s="99">
        <v>1</v>
      </c>
      <c r="G116" s="105">
        <v>-1</v>
      </c>
    </row>
    <row r="117" spans="1:7" ht="15.75" x14ac:dyDescent="0.2">
      <c r="A117" s="91" t="s">
        <v>470</v>
      </c>
      <c r="B117" s="99">
        <v>9</v>
      </c>
      <c r="C117" s="111">
        <v>6</v>
      </c>
      <c r="D117" s="105">
        <v>3</v>
      </c>
      <c r="E117" s="99">
        <v>0</v>
      </c>
      <c r="F117" s="99">
        <v>5</v>
      </c>
      <c r="G117" s="105">
        <v>-5</v>
      </c>
    </row>
    <row r="118" spans="1:7" ht="15.75" x14ac:dyDescent="0.2">
      <c r="A118" s="92" t="s">
        <v>471</v>
      </c>
      <c r="B118" s="99">
        <v>7</v>
      </c>
      <c r="C118" s="99">
        <v>0</v>
      </c>
      <c r="D118" s="105">
        <v>7</v>
      </c>
      <c r="E118" s="99">
        <v>0</v>
      </c>
      <c r="F118" s="99">
        <v>0</v>
      </c>
      <c r="G118" s="105">
        <v>0</v>
      </c>
    </row>
    <row r="119" spans="1:7" ht="15.75" x14ac:dyDescent="0.2">
      <c r="A119" s="92" t="s">
        <v>369</v>
      </c>
      <c r="B119" s="99">
        <v>6</v>
      </c>
      <c r="C119" s="99">
        <v>11</v>
      </c>
      <c r="D119" s="105">
        <v>-5</v>
      </c>
      <c r="E119" s="99">
        <v>0</v>
      </c>
      <c r="F119" s="99">
        <v>7</v>
      </c>
      <c r="G119" s="105">
        <v>-7</v>
      </c>
    </row>
    <row r="120" spans="1:7" ht="38.450000000000003" customHeight="1" x14ac:dyDescent="0.2">
      <c r="A120" s="363" t="s">
        <v>100</v>
      </c>
      <c r="B120" s="363"/>
      <c r="C120" s="363"/>
      <c r="D120" s="363"/>
      <c r="E120" s="363"/>
      <c r="F120" s="363"/>
      <c r="G120" s="363"/>
    </row>
    <row r="121" spans="1:7" ht="15.75" x14ac:dyDescent="0.2">
      <c r="A121" s="91" t="s">
        <v>138</v>
      </c>
      <c r="B121" s="99">
        <v>112</v>
      </c>
      <c r="C121" s="99">
        <v>585</v>
      </c>
      <c r="D121" s="105">
        <v>-473</v>
      </c>
      <c r="E121" s="99">
        <v>0</v>
      </c>
      <c r="F121" s="99">
        <v>306</v>
      </c>
      <c r="G121" s="105">
        <v>-306</v>
      </c>
    </row>
    <row r="122" spans="1:7" ht="47.25" x14ac:dyDescent="0.2">
      <c r="A122" s="92" t="s">
        <v>370</v>
      </c>
      <c r="B122" s="99">
        <v>68</v>
      </c>
      <c r="C122" s="99">
        <v>774</v>
      </c>
      <c r="D122" s="105">
        <v>-706</v>
      </c>
      <c r="E122" s="99">
        <v>0</v>
      </c>
      <c r="F122" s="99">
        <v>353</v>
      </c>
      <c r="G122" s="105">
        <v>-353</v>
      </c>
    </row>
    <row r="123" spans="1:7" ht="31.5" x14ac:dyDescent="0.2">
      <c r="A123" s="92" t="s">
        <v>298</v>
      </c>
      <c r="B123" s="99">
        <v>22</v>
      </c>
      <c r="C123" s="99">
        <v>174</v>
      </c>
      <c r="D123" s="105">
        <v>-152</v>
      </c>
      <c r="E123" s="99">
        <v>0</v>
      </c>
      <c r="F123" s="99">
        <v>70</v>
      </c>
      <c r="G123" s="105">
        <v>-70</v>
      </c>
    </row>
    <row r="124" spans="1:7" ht="15.75" x14ac:dyDescent="0.2">
      <c r="A124" s="92" t="s">
        <v>143</v>
      </c>
      <c r="B124" s="99">
        <v>20</v>
      </c>
      <c r="C124" s="99">
        <v>189</v>
      </c>
      <c r="D124" s="105">
        <v>-169</v>
      </c>
      <c r="E124" s="99">
        <v>0</v>
      </c>
      <c r="F124" s="99">
        <v>108</v>
      </c>
      <c r="G124" s="105">
        <v>-108</v>
      </c>
    </row>
    <row r="125" spans="1:7" ht="31.5" x14ac:dyDescent="0.2">
      <c r="A125" s="92" t="s">
        <v>472</v>
      </c>
      <c r="B125" s="99">
        <v>13</v>
      </c>
      <c r="C125" s="99">
        <v>8</v>
      </c>
      <c r="D125" s="105">
        <v>5</v>
      </c>
      <c r="E125" s="99">
        <v>0</v>
      </c>
      <c r="F125" s="99">
        <v>2</v>
      </c>
      <c r="G125" s="105">
        <v>-2</v>
      </c>
    </row>
    <row r="126" spans="1:7" ht="15.75" x14ac:dyDescent="0.2">
      <c r="A126" s="92" t="s">
        <v>270</v>
      </c>
      <c r="B126" s="99">
        <v>9</v>
      </c>
      <c r="C126" s="99">
        <v>49</v>
      </c>
      <c r="D126" s="105">
        <v>-40</v>
      </c>
      <c r="E126" s="99">
        <v>0</v>
      </c>
      <c r="F126" s="99">
        <v>37</v>
      </c>
      <c r="G126" s="105">
        <v>-37</v>
      </c>
    </row>
    <row r="127" spans="1:7" ht="15.75" x14ac:dyDescent="0.2">
      <c r="A127" s="92" t="s">
        <v>215</v>
      </c>
      <c r="B127" s="99">
        <v>7</v>
      </c>
      <c r="C127" s="99">
        <v>48</v>
      </c>
      <c r="D127" s="105">
        <v>-41</v>
      </c>
      <c r="E127" s="99">
        <v>0</v>
      </c>
      <c r="F127" s="99">
        <v>30</v>
      </c>
      <c r="G127" s="105">
        <v>-30</v>
      </c>
    </row>
    <row r="128" spans="1:7" ht="15.75" x14ac:dyDescent="0.2">
      <c r="A128" s="93" t="s">
        <v>372</v>
      </c>
      <c r="B128" s="99">
        <v>7</v>
      </c>
      <c r="C128" s="99">
        <v>55</v>
      </c>
      <c r="D128" s="105">
        <v>-48</v>
      </c>
      <c r="E128" s="99">
        <v>0</v>
      </c>
      <c r="F128" s="99">
        <v>38</v>
      </c>
      <c r="G128" s="105">
        <v>-38</v>
      </c>
    </row>
    <row r="129" spans="1:7" ht="15.75" x14ac:dyDescent="0.2">
      <c r="A129" s="93" t="s">
        <v>216</v>
      </c>
      <c r="B129" s="99">
        <v>6</v>
      </c>
      <c r="C129" s="99">
        <v>29</v>
      </c>
      <c r="D129" s="105">
        <v>-23</v>
      </c>
      <c r="E129" s="99">
        <v>0</v>
      </c>
      <c r="F129" s="99">
        <v>19</v>
      </c>
      <c r="G129" s="105">
        <v>-19</v>
      </c>
    </row>
    <row r="130" spans="1:7" ht="15.75" x14ac:dyDescent="0.2">
      <c r="A130" s="93" t="s">
        <v>167</v>
      </c>
      <c r="B130" s="99">
        <v>6</v>
      </c>
      <c r="C130" s="99">
        <v>20</v>
      </c>
      <c r="D130" s="105">
        <v>-14</v>
      </c>
      <c r="E130" s="99">
        <v>0</v>
      </c>
      <c r="F130" s="99">
        <v>8</v>
      </c>
      <c r="G130" s="105">
        <v>-8</v>
      </c>
    </row>
    <row r="131" spans="1:7" ht="15.75" x14ac:dyDescent="0.2">
      <c r="A131" s="93" t="s">
        <v>212</v>
      </c>
      <c r="B131" s="99">
        <v>5</v>
      </c>
      <c r="C131" s="99">
        <v>62</v>
      </c>
      <c r="D131" s="105">
        <v>-57</v>
      </c>
      <c r="E131" s="99">
        <v>0</v>
      </c>
      <c r="F131" s="99">
        <v>24</v>
      </c>
      <c r="G131" s="105">
        <v>-24</v>
      </c>
    </row>
    <row r="132" spans="1:7" ht="15.75" x14ac:dyDescent="0.2">
      <c r="A132" s="91" t="s">
        <v>475</v>
      </c>
      <c r="B132" s="99">
        <v>5</v>
      </c>
      <c r="C132" s="111">
        <v>7</v>
      </c>
      <c r="D132" s="105">
        <v>-2</v>
      </c>
      <c r="E132" s="99">
        <v>0</v>
      </c>
      <c r="F132" s="99">
        <v>5</v>
      </c>
      <c r="G132" s="105">
        <v>-5</v>
      </c>
    </row>
    <row r="133" spans="1:7" ht="15.75" x14ac:dyDescent="0.2">
      <c r="A133" s="92" t="s">
        <v>492</v>
      </c>
      <c r="B133" s="99">
        <v>5</v>
      </c>
      <c r="C133" s="99">
        <v>2</v>
      </c>
      <c r="D133" s="105">
        <v>3</v>
      </c>
      <c r="E133" s="99">
        <v>0</v>
      </c>
      <c r="F133" s="99">
        <v>2</v>
      </c>
      <c r="G133" s="105">
        <v>-2</v>
      </c>
    </row>
    <row r="134" spans="1:7" ht="15.75" x14ac:dyDescent="0.2">
      <c r="A134" s="92" t="s">
        <v>473</v>
      </c>
      <c r="B134" s="99">
        <v>4</v>
      </c>
      <c r="C134" s="99">
        <v>3</v>
      </c>
      <c r="D134" s="105">
        <v>1</v>
      </c>
      <c r="E134" s="99">
        <v>0</v>
      </c>
      <c r="F134" s="99">
        <v>2</v>
      </c>
      <c r="G134" s="105">
        <v>-2</v>
      </c>
    </row>
    <row r="135" spans="1:7" ht="15.75" x14ac:dyDescent="0.2">
      <c r="A135" s="92" t="s">
        <v>474</v>
      </c>
      <c r="B135" s="99">
        <v>4</v>
      </c>
      <c r="C135" s="99">
        <v>1</v>
      </c>
      <c r="D135" s="105">
        <v>3</v>
      </c>
      <c r="E135" s="99">
        <v>0</v>
      </c>
      <c r="F135" s="99">
        <v>0</v>
      </c>
      <c r="G135" s="105">
        <v>0</v>
      </c>
    </row>
    <row r="136" spans="1:7" ht="38.450000000000003" customHeight="1" x14ac:dyDescent="0.2">
      <c r="A136" s="363" t="s">
        <v>101</v>
      </c>
      <c r="B136" s="363"/>
      <c r="C136" s="363"/>
      <c r="D136" s="363"/>
      <c r="E136" s="363"/>
      <c r="F136" s="363"/>
      <c r="G136" s="363"/>
    </row>
    <row r="137" spans="1:7" ht="15.75" x14ac:dyDescent="0.2">
      <c r="A137" s="91" t="s">
        <v>374</v>
      </c>
      <c r="B137" s="99">
        <v>41</v>
      </c>
      <c r="C137" s="99">
        <v>5</v>
      </c>
      <c r="D137" s="105">
        <v>36</v>
      </c>
      <c r="E137" s="99">
        <v>0</v>
      </c>
      <c r="F137" s="99">
        <v>1</v>
      </c>
      <c r="G137" s="105">
        <v>-1</v>
      </c>
    </row>
    <row r="138" spans="1:7" ht="31.5" x14ac:dyDescent="0.2">
      <c r="A138" s="92" t="s">
        <v>144</v>
      </c>
      <c r="B138" s="99">
        <v>29</v>
      </c>
      <c r="C138" s="99">
        <v>283</v>
      </c>
      <c r="D138" s="105">
        <v>-254</v>
      </c>
      <c r="E138" s="99">
        <v>0</v>
      </c>
      <c r="F138" s="99">
        <v>159</v>
      </c>
      <c r="G138" s="105">
        <v>-159</v>
      </c>
    </row>
    <row r="139" spans="1:7" ht="15.75" x14ac:dyDescent="0.2">
      <c r="A139" s="92" t="s">
        <v>151</v>
      </c>
      <c r="B139" s="99">
        <v>26</v>
      </c>
      <c r="C139" s="99">
        <v>58</v>
      </c>
      <c r="D139" s="105">
        <v>-32</v>
      </c>
      <c r="E139" s="99">
        <v>0</v>
      </c>
      <c r="F139" s="99">
        <v>34</v>
      </c>
      <c r="G139" s="105">
        <v>-34</v>
      </c>
    </row>
    <row r="140" spans="1:7" ht="15.75" x14ac:dyDescent="0.2">
      <c r="A140" s="92" t="s">
        <v>139</v>
      </c>
      <c r="B140" s="99">
        <v>26</v>
      </c>
      <c r="C140" s="99">
        <v>739</v>
      </c>
      <c r="D140" s="105">
        <v>-713</v>
      </c>
      <c r="E140" s="99">
        <v>0</v>
      </c>
      <c r="F140" s="99">
        <v>445</v>
      </c>
      <c r="G140" s="105">
        <v>-445</v>
      </c>
    </row>
    <row r="141" spans="1:7" ht="15.75" x14ac:dyDescent="0.2">
      <c r="A141" s="92" t="s">
        <v>148</v>
      </c>
      <c r="B141" s="99">
        <v>24</v>
      </c>
      <c r="C141" s="99">
        <v>70</v>
      </c>
      <c r="D141" s="105">
        <v>-46</v>
      </c>
      <c r="E141" s="99">
        <v>0</v>
      </c>
      <c r="F141" s="99">
        <v>47</v>
      </c>
      <c r="G141" s="105">
        <v>-47</v>
      </c>
    </row>
    <row r="142" spans="1:7" ht="15.75" x14ac:dyDescent="0.2">
      <c r="A142" s="92" t="s">
        <v>155</v>
      </c>
      <c r="B142" s="99">
        <v>16</v>
      </c>
      <c r="C142" s="99">
        <v>88</v>
      </c>
      <c r="D142" s="105">
        <v>-72</v>
      </c>
      <c r="E142" s="99">
        <v>1</v>
      </c>
      <c r="F142" s="99">
        <v>54</v>
      </c>
      <c r="G142" s="105">
        <v>-53</v>
      </c>
    </row>
    <row r="143" spans="1:7" ht="15.75" x14ac:dyDescent="0.2">
      <c r="A143" s="92" t="s">
        <v>152</v>
      </c>
      <c r="B143" s="99">
        <v>15</v>
      </c>
      <c r="C143" s="99">
        <v>245</v>
      </c>
      <c r="D143" s="105">
        <v>-230</v>
      </c>
      <c r="E143" s="99">
        <v>0</v>
      </c>
      <c r="F143" s="99">
        <v>141</v>
      </c>
      <c r="G143" s="105">
        <v>-141</v>
      </c>
    </row>
    <row r="144" spans="1:7" ht="15.75" x14ac:dyDescent="0.2">
      <c r="A144" s="93" t="s">
        <v>156</v>
      </c>
      <c r="B144" s="99">
        <v>13</v>
      </c>
      <c r="C144" s="99">
        <v>97</v>
      </c>
      <c r="D144" s="105">
        <v>-84</v>
      </c>
      <c r="E144" s="99">
        <v>0</v>
      </c>
      <c r="F144" s="99">
        <v>53</v>
      </c>
      <c r="G144" s="105">
        <v>-53</v>
      </c>
    </row>
    <row r="145" spans="1:7" ht="15.75" x14ac:dyDescent="0.2">
      <c r="A145" s="93" t="s">
        <v>159</v>
      </c>
      <c r="B145" s="99">
        <v>12</v>
      </c>
      <c r="C145" s="99">
        <v>106</v>
      </c>
      <c r="D145" s="105">
        <v>-94</v>
      </c>
      <c r="E145" s="99">
        <v>0</v>
      </c>
      <c r="F145" s="99">
        <v>60</v>
      </c>
      <c r="G145" s="105">
        <v>-60</v>
      </c>
    </row>
    <row r="146" spans="1:7" ht="31.5" x14ac:dyDescent="0.2">
      <c r="A146" s="93" t="s">
        <v>217</v>
      </c>
      <c r="B146" s="99">
        <v>7</v>
      </c>
      <c r="C146" s="99">
        <v>25</v>
      </c>
      <c r="D146" s="105">
        <v>-18</v>
      </c>
      <c r="E146" s="99">
        <v>0</v>
      </c>
      <c r="F146" s="99">
        <v>14</v>
      </c>
      <c r="G146" s="105">
        <v>-14</v>
      </c>
    </row>
    <row r="147" spans="1:7" ht="15.75" x14ac:dyDescent="0.2">
      <c r="A147" s="93" t="s">
        <v>162</v>
      </c>
      <c r="B147" s="99">
        <v>7</v>
      </c>
      <c r="C147" s="99">
        <v>52</v>
      </c>
      <c r="D147" s="105">
        <v>-45</v>
      </c>
      <c r="E147" s="99">
        <v>0</v>
      </c>
      <c r="F147" s="99">
        <v>30</v>
      </c>
      <c r="G147" s="105">
        <v>-30</v>
      </c>
    </row>
    <row r="148" spans="1:7" ht="15.75" x14ac:dyDescent="0.2">
      <c r="A148" s="91" t="s">
        <v>164</v>
      </c>
      <c r="B148" s="99">
        <v>3</v>
      </c>
      <c r="C148" s="111">
        <v>68</v>
      </c>
      <c r="D148" s="105">
        <v>-65</v>
      </c>
      <c r="E148" s="99">
        <v>0</v>
      </c>
      <c r="F148" s="99">
        <v>40</v>
      </c>
      <c r="G148" s="105">
        <v>-40</v>
      </c>
    </row>
    <row r="149" spans="1:7" ht="15.75" x14ac:dyDescent="0.2">
      <c r="A149" s="92" t="s">
        <v>281</v>
      </c>
      <c r="B149" s="99">
        <v>3</v>
      </c>
      <c r="C149" s="99">
        <v>28</v>
      </c>
      <c r="D149" s="105">
        <v>-25</v>
      </c>
      <c r="E149" s="99">
        <v>0</v>
      </c>
      <c r="F149" s="99">
        <v>18</v>
      </c>
      <c r="G149" s="105">
        <v>-18</v>
      </c>
    </row>
    <row r="150" spans="1:7" ht="15.75" x14ac:dyDescent="0.2">
      <c r="A150" s="92" t="s">
        <v>219</v>
      </c>
      <c r="B150" s="99">
        <v>2</v>
      </c>
      <c r="C150" s="99">
        <v>20</v>
      </c>
      <c r="D150" s="105">
        <v>-18</v>
      </c>
      <c r="E150" s="99">
        <v>0</v>
      </c>
      <c r="F150" s="99">
        <v>12</v>
      </c>
      <c r="G150" s="105">
        <v>-12</v>
      </c>
    </row>
    <row r="151" spans="1:7" ht="15.75" x14ac:dyDescent="0.2">
      <c r="A151" s="92" t="s">
        <v>493</v>
      </c>
      <c r="B151" s="99">
        <v>2</v>
      </c>
      <c r="C151" s="99">
        <v>0</v>
      </c>
      <c r="D151" s="105">
        <v>2</v>
      </c>
      <c r="E151" s="99">
        <v>0</v>
      </c>
      <c r="F151" s="99">
        <v>0</v>
      </c>
      <c r="G151" s="105">
        <v>0</v>
      </c>
    </row>
    <row r="152" spans="1:7" ht="15.75" x14ac:dyDescent="0.25">
      <c r="A152" s="79"/>
      <c r="B152" s="95"/>
      <c r="C152" s="95"/>
      <c r="D152" s="96"/>
      <c r="E152" s="95"/>
      <c r="F152" s="95"/>
      <c r="G152" s="96"/>
    </row>
  </sheetData>
  <mergeCells count="20">
    <mergeCell ref="A1:G1"/>
    <mergeCell ref="A2:G2"/>
    <mergeCell ref="A120:G120"/>
    <mergeCell ref="A72:G72"/>
    <mergeCell ref="A88:G88"/>
    <mergeCell ref="A104:G104"/>
    <mergeCell ref="G5:G6"/>
    <mergeCell ref="A8:G8"/>
    <mergeCell ref="A24:G24"/>
    <mergeCell ref="E4:G4"/>
    <mergeCell ref="A136:G136"/>
    <mergeCell ref="A4:A6"/>
    <mergeCell ref="B4:D4"/>
    <mergeCell ref="B5:B6"/>
    <mergeCell ref="C5:C6"/>
    <mergeCell ref="D5:D6"/>
    <mergeCell ref="E5:E6"/>
    <mergeCell ref="F5:F6"/>
    <mergeCell ref="A40:G40"/>
    <mergeCell ref="A56:G56"/>
  </mergeCells>
  <phoneticPr fontId="64" type="noConversion"/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G27"/>
  <sheetViews>
    <sheetView zoomScale="75" zoomScaleNormal="75" zoomScaleSheetLayoutView="80" workbookViewId="0">
      <selection activeCell="P7" sqref="P7"/>
    </sheetView>
  </sheetViews>
  <sheetFormatPr defaultColWidth="8.85546875" defaultRowHeight="18.75" x14ac:dyDescent="0.3"/>
  <cols>
    <col min="1" max="1" width="41" style="44" customWidth="1"/>
    <col min="2" max="3" width="12" style="44" customWidth="1"/>
    <col min="4" max="4" width="13.7109375" style="44" customWidth="1"/>
    <col min="5" max="6" width="12.85546875" style="44" customWidth="1"/>
    <col min="7" max="7" width="13.7109375" style="44" customWidth="1"/>
    <col min="8" max="8" width="8.85546875" style="44"/>
    <col min="9" max="9" width="11.85546875" style="59" customWidth="1"/>
    <col min="10" max="10" width="9.28515625" style="44" bestFit="1" customWidth="1"/>
    <col min="11" max="16384" width="8.85546875" style="44"/>
  </cols>
  <sheetData>
    <row r="1" spans="1:33" s="35" customFormat="1" ht="22.5" customHeight="1" x14ac:dyDescent="0.3">
      <c r="A1" s="355" t="s">
        <v>74</v>
      </c>
      <c r="B1" s="355"/>
      <c r="C1" s="355"/>
      <c r="D1" s="355"/>
      <c r="E1" s="355"/>
      <c r="F1" s="355"/>
      <c r="G1" s="355"/>
      <c r="I1" s="58"/>
    </row>
    <row r="2" spans="1:33" s="35" customFormat="1" ht="22.5" customHeight="1" x14ac:dyDescent="0.3">
      <c r="A2" s="369" t="s">
        <v>75</v>
      </c>
      <c r="B2" s="369"/>
      <c r="C2" s="369"/>
      <c r="D2" s="369"/>
      <c r="E2" s="369"/>
      <c r="F2" s="369"/>
      <c r="G2" s="369"/>
      <c r="I2" s="58"/>
    </row>
    <row r="3" spans="1:33" s="38" customFormat="1" ht="18.75" customHeight="1" x14ac:dyDescent="0.3">
      <c r="A3" s="36"/>
      <c r="B3" s="36"/>
      <c r="C3" s="36"/>
      <c r="D3" s="36"/>
      <c r="E3" s="36"/>
      <c r="F3" s="36"/>
      <c r="G3" s="22" t="s">
        <v>9</v>
      </c>
      <c r="I3" s="59"/>
    </row>
    <row r="4" spans="1:33" s="38" customFormat="1" ht="66" customHeight="1" x14ac:dyDescent="0.2">
      <c r="A4" s="100"/>
      <c r="B4" s="317" t="s">
        <v>544</v>
      </c>
      <c r="C4" s="317" t="s">
        <v>545</v>
      </c>
      <c r="D4" s="73" t="s">
        <v>46</v>
      </c>
      <c r="E4" s="318" t="s">
        <v>546</v>
      </c>
      <c r="F4" s="318" t="s">
        <v>547</v>
      </c>
      <c r="G4" s="73" t="s">
        <v>46</v>
      </c>
    </row>
    <row r="5" spans="1:33" s="38" customFormat="1" ht="28.5" customHeight="1" x14ac:dyDescent="0.3">
      <c r="A5" s="60" t="s">
        <v>47</v>
      </c>
      <c r="B5" s="243">
        <v>29501</v>
      </c>
      <c r="C5" s="243">
        <v>15398</v>
      </c>
      <c r="D5" s="286">
        <f t="shared" ref="D5:D6" si="0">IF(B5=0,"",ROUND(C5/B5*100,1))</f>
        <v>52.2</v>
      </c>
      <c r="E5" s="246">
        <v>7019</v>
      </c>
      <c r="F5" s="243">
        <v>7949</v>
      </c>
      <c r="G5" s="286">
        <f t="shared" ref="G5:G6" si="1">IF(E5=0,"",ROUND(F5/E5*100,1))</f>
        <v>113.2</v>
      </c>
      <c r="I5" s="61"/>
      <c r="J5" s="61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33" s="54" customFormat="1" ht="31.5" customHeight="1" x14ac:dyDescent="0.3">
      <c r="A6" s="63" t="s">
        <v>76</v>
      </c>
      <c r="B6" s="244">
        <f>SUM(B8:B26)</f>
        <v>25153</v>
      </c>
      <c r="C6" s="244">
        <f>SUM(C8:C26)</f>
        <v>13596</v>
      </c>
      <c r="D6" s="286">
        <f t="shared" si="0"/>
        <v>54.1</v>
      </c>
      <c r="E6" s="244">
        <f>SUM(E8:E26)</f>
        <v>6185</v>
      </c>
      <c r="F6" s="244">
        <f>SUM(F8:F26)</f>
        <v>6906</v>
      </c>
      <c r="G6" s="286">
        <f t="shared" si="1"/>
        <v>111.7</v>
      </c>
      <c r="I6" s="59"/>
      <c r="J6" s="64"/>
      <c r="K6" s="64"/>
      <c r="L6" s="65"/>
      <c r="M6" s="65"/>
      <c r="N6" s="65"/>
      <c r="O6" s="65"/>
    </row>
    <row r="7" spans="1:33" s="54" customFormat="1" ht="21.6" customHeight="1" x14ac:dyDescent="0.3">
      <c r="A7" s="66" t="s">
        <v>77</v>
      </c>
      <c r="B7" s="234"/>
      <c r="C7" s="234"/>
      <c r="D7" s="287"/>
      <c r="E7" s="234"/>
      <c r="F7" s="234"/>
      <c r="G7" s="287"/>
      <c r="I7" s="59"/>
      <c r="J7" s="64"/>
      <c r="K7" s="65"/>
      <c r="L7" s="65"/>
      <c r="M7" s="65"/>
      <c r="N7" s="65"/>
      <c r="O7" s="65"/>
      <c r="AG7" s="54">
        <v>2501</v>
      </c>
    </row>
    <row r="8" spans="1:33" ht="36" customHeight="1" x14ac:dyDescent="0.3">
      <c r="A8" s="42" t="s">
        <v>14</v>
      </c>
      <c r="B8" s="245">
        <v>6292</v>
      </c>
      <c r="C8" s="319">
        <v>4127</v>
      </c>
      <c r="D8" s="285">
        <f t="shared" ref="D8:D26" si="2">IF(B8=0,"",ROUND(C8/B8*100,1))</f>
        <v>65.599999999999994</v>
      </c>
      <c r="E8" s="247">
        <v>767</v>
      </c>
      <c r="F8" s="319">
        <v>2142</v>
      </c>
      <c r="G8" s="286">
        <f t="shared" ref="G8:G26" si="3">IF(E8=0,"",ROUND(F8/E8*100,1))</f>
        <v>279.3</v>
      </c>
      <c r="H8" s="51"/>
      <c r="I8" s="67"/>
      <c r="J8" s="64"/>
      <c r="K8" s="61"/>
      <c r="L8" s="61"/>
      <c r="M8" s="61"/>
      <c r="N8" s="61"/>
      <c r="O8" s="61"/>
    </row>
    <row r="9" spans="1:33" ht="39" customHeight="1" x14ac:dyDescent="0.3">
      <c r="A9" s="42" t="s">
        <v>15</v>
      </c>
      <c r="B9" s="245">
        <v>22</v>
      </c>
      <c r="C9" s="319">
        <v>5</v>
      </c>
      <c r="D9" s="285">
        <f t="shared" si="2"/>
        <v>22.7</v>
      </c>
      <c r="E9" s="247">
        <v>6</v>
      </c>
      <c r="F9" s="319">
        <v>1</v>
      </c>
      <c r="G9" s="286">
        <f t="shared" si="3"/>
        <v>16.7</v>
      </c>
      <c r="I9" s="67"/>
      <c r="J9" s="64"/>
    </row>
    <row r="10" spans="1:33" s="47" customFormat="1" ht="28.5" customHeight="1" x14ac:dyDescent="0.3">
      <c r="A10" s="42" t="s">
        <v>16</v>
      </c>
      <c r="B10" s="245">
        <v>2160</v>
      </c>
      <c r="C10" s="319">
        <v>1060</v>
      </c>
      <c r="D10" s="285">
        <f t="shared" si="2"/>
        <v>49.1</v>
      </c>
      <c r="E10" s="247">
        <v>508</v>
      </c>
      <c r="F10" s="319">
        <v>583</v>
      </c>
      <c r="G10" s="286">
        <f t="shared" si="3"/>
        <v>114.8</v>
      </c>
      <c r="I10" s="67"/>
      <c r="J10" s="64"/>
      <c r="K10" s="44"/>
    </row>
    <row r="11" spans="1:33" ht="42" customHeight="1" x14ac:dyDescent="0.3">
      <c r="A11" s="42" t="s">
        <v>17</v>
      </c>
      <c r="B11" s="245">
        <v>369</v>
      </c>
      <c r="C11" s="319">
        <v>173</v>
      </c>
      <c r="D11" s="285">
        <f t="shared" si="2"/>
        <v>46.9</v>
      </c>
      <c r="E11" s="247">
        <v>136</v>
      </c>
      <c r="F11" s="319">
        <v>80</v>
      </c>
      <c r="G11" s="286">
        <f t="shared" si="3"/>
        <v>58.8</v>
      </c>
      <c r="I11" s="67"/>
      <c r="J11" s="64"/>
    </row>
    <row r="12" spans="1:33" ht="42" customHeight="1" x14ac:dyDescent="0.3">
      <c r="A12" s="42" t="s">
        <v>18</v>
      </c>
      <c r="B12" s="245">
        <v>475</v>
      </c>
      <c r="C12" s="319">
        <v>241</v>
      </c>
      <c r="D12" s="285">
        <f t="shared" si="2"/>
        <v>50.7</v>
      </c>
      <c r="E12" s="247">
        <v>159</v>
      </c>
      <c r="F12" s="319">
        <v>116</v>
      </c>
      <c r="G12" s="286">
        <f t="shared" si="3"/>
        <v>73</v>
      </c>
      <c r="I12" s="67"/>
      <c r="J12" s="64"/>
    </row>
    <row r="13" spans="1:33" ht="30.75" customHeight="1" x14ac:dyDescent="0.3">
      <c r="A13" s="42" t="s">
        <v>19</v>
      </c>
      <c r="B13" s="245">
        <v>437</v>
      </c>
      <c r="C13" s="319">
        <v>242</v>
      </c>
      <c r="D13" s="285">
        <f t="shared" si="2"/>
        <v>55.4</v>
      </c>
      <c r="E13" s="247">
        <v>85</v>
      </c>
      <c r="F13" s="319">
        <v>130</v>
      </c>
      <c r="G13" s="286">
        <f t="shared" si="3"/>
        <v>152.9</v>
      </c>
      <c r="I13" s="67"/>
      <c r="J13" s="64"/>
    </row>
    <row r="14" spans="1:33" ht="41.25" customHeight="1" x14ac:dyDescent="0.3">
      <c r="A14" s="42" t="s">
        <v>20</v>
      </c>
      <c r="B14" s="245">
        <v>3753</v>
      </c>
      <c r="C14" s="319">
        <v>2321</v>
      </c>
      <c r="D14" s="285">
        <f t="shared" si="2"/>
        <v>61.8</v>
      </c>
      <c r="E14" s="247">
        <v>848</v>
      </c>
      <c r="F14" s="319">
        <v>1339</v>
      </c>
      <c r="G14" s="286">
        <f t="shared" si="3"/>
        <v>157.9</v>
      </c>
      <c r="I14" s="67"/>
      <c r="J14" s="64"/>
    </row>
    <row r="15" spans="1:33" ht="41.25" customHeight="1" x14ac:dyDescent="0.3">
      <c r="A15" s="42" t="s">
        <v>21</v>
      </c>
      <c r="B15" s="245">
        <v>1325</v>
      </c>
      <c r="C15" s="319">
        <v>735</v>
      </c>
      <c r="D15" s="285">
        <f t="shared" si="2"/>
        <v>55.5</v>
      </c>
      <c r="E15" s="247">
        <v>364</v>
      </c>
      <c r="F15" s="319">
        <v>393</v>
      </c>
      <c r="G15" s="286">
        <f t="shared" si="3"/>
        <v>108</v>
      </c>
      <c r="I15" s="67"/>
      <c r="J15" s="64"/>
    </row>
    <row r="16" spans="1:33" ht="41.25" customHeight="1" x14ac:dyDescent="0.3">
      <c r="A16" s="42" t="s">
        <v>22</v>
      </c>
      <c r="B16" s="245">
        <v>830</v>
      </c>
      <c r="C16" s="319">
        <v>434</v>
      </c>
      <c r="D16" s="285">
        <f t="shared" si="2"/>
        <v>52.3</v>
      </c>
      <c r="E16" s="247">
        <v>211</v>
      </c>
      <c r="F16" s="319">
        <v>239</v>
      </c>
      <c r="G16" s="286">
        <f t="shared" si="3"/>
        <v>113.3</v>
      </c>
      <c r="I16" s="67"/>
      <c r="J16" s="64"/>
    </row>
    <row r="17" spans="1:10" ht="28.5" customHeight="1" x14ac:dyDescent="0.3">
      <c r="A17" s="42" t="s">
        <v>23</v>
      </c>
      <c r="B17" s="245">
        <v>254</v>
      </c>
      <c r="C17" s="319">
        <v>99</v>
      </c>
      <c r="D17" s="285">
        <f t="shared" si="2"/>
        <v>39</v>
      </c>
      <c r="E17" s="247">
        <v>65</v>
      </c>
      <c r="F17" s="319">
        <v>54</v>
      </c>
      <c r="G17" s="286">
        <f t="shared" si="3"/>
        <v>83.1</v>
      </c>
      <c r="I17" s="67"/>
      <c r="J17" s="64"/>
    </row>
    <row r="18" spans="1:10" ht="30.75" customHeight="1" x14ac:dyDescent="0.3">
      <c r="A18" s="42" t="s">
        <v>24</v>
      </c>
      <c r="B18" s="245">
        <v>531</v>
      </c>
      <c r="C18" s="319">
        <v>263</v>
      </c>
      <c r="D18" s="285">
        <f t="shared" si="2"/>
        <v>49.5</v>
      </c>
      <c r="E18" s="247">
        <v>165</v>
      </c>
      <c r="F18" s="319">
        <v>92</v>
      </c>
      <c r="G18" s="286">
        <f t="shared" si="3"/>
        <v>55.8</v>
      </c>
      <c r="I18" s="67"/>
      <c r="J18" s="64"/>
    </row>
    <row r="19" spans="1:10" ht="30.75" customHeight="1" x14ac:dyDescent="0.3">
      <c r="A19" s="42" t="s">
        <v>25</v>
      </c>
      <c r="B19" s="245">
        <v>251</v>
      </c>
      <c r="C19" s="319">
        <v>159</v>
      </c>
      <c r="D19" s="285">
        <f t="shared" si="2"/>
        <v>63.3</v>
      </c>
      <c r="E19" s="247">
        <v>74</v>
      </c>
      <c r="F19" s="319">
        <v>83</v>
      </c>
      <c r="G19" s="286">
        <f t="shared" si="3"/>
        <v>112.2</v>
      </c>
      <c r="I19" s="67"/>
      <c r="J19" s="64"/>
    </row>
    <row r="20" spans="1:10" ht="39" customHeight="1" x14ac:dyDescent="0.3">
      <c r="A20" s="42" t="s">
        <v>26</v>
      </c>
      <c r="B20" s="245">
        <v>555</v>
      </c>
      <c r="C20" s="319">
        <v>278</v>
      </c>
      <c r="D20" s="285">
        <f t="shared" si="2"/>
        <v>50.1</v>
      </c>
      <c r="E20" s="247">
        <v>165</v>
      </c>
      <c r="F20" s="319">
        <v>146</v>
      </c>
      <c r="G20" s="286">
        <f t="shared" si="3"/>
        <v>88.5</v>
      </c>
      <c r="I20" s="67"/>
      <c r="J20" s="64"/>
    </row>
    <row r="21" spans="1:10" ht="39.75" customHeight="1" x14ac:dyDescent="0.3">
      <c r="A21" s="42" t="s">
        <v>27</v>
      </c>
      <c r="B21" s="245">
        <v>528</v>
      </c>
      <c r="C21" s="319">
        <v>189</v>
      </c>
      <c r="D21" s="285">
        <f t="shared" si="2"/>
        <v>35.799999999999997</v>
      </c>
      <c r="E21" s="247">
        <v>99</v>
      </c>
      <c r="F21" s="319">
        <v>96</v>
      </c>
      <c r="G21" s="286">
        <f t="shared" si="3"/>
        <v>97</v>
      </c>
      <c r="I21" s="67"/>
      <c r="J21" s="64"/>
    </row>
    <row r="22" spans="1:10" ht="44.25" customHeight="1" x14ac:dyDescent="0.3">
      <c r="A22" s="42" t="s">
        <v>28</v>
      </c>
      <c r="B22" s="245">
        <v>4288</v>
      </c>
      <c r="C22" s="319">
        <v>1902</v>
      </c>
      <c r="D22" s="285">
        <f t="shared" si="2"/>
        <v>44.4</v>
      </c>
      <c r="E22" s="247">
        <v>1616</v>
      </c>
      <c r="F22" s="319">
        <v>798</v>
      </c>
      <c r="G22" s="286">
        <f t="shared" si="3"/>
        <v>49.4</v>
      </c>
      <c r="I22" s="67"/>
      <c r="J22" s="64"/>
    </row>
    <row r="23" spans="1:10" ht="31.5" customHeight="1" x14ac:dyDescent="0.3">
      <c r="A23" s="42" t="s">
        <v>29</v>
      </c>
      <c r="B23" s="245">
        <v>1090</v>
      </c>
      <c r="C23" s="319">
        <v>490</v>
      </c>
      <c r="D23" s="285">
        <f t="shared" si="2"/>
        <v>45</v>
      </c>
      <c r="E23" s="247">
        <v>371</v>
      </c>
      <c r="F23" s="319">
        <v>225</v>
      </c>
      <c r="G23" s="286">
        <f t="shared" si="3"/>
        <v>60.6</v>
      </c>
      <c r="I23" s="67"/>
      <c r="J23" s="64"/>
    </row>
    <row r="24" spans="1:10" ht="42" customHeight="1" x14ac:dyDescent="0.3">
      <c r="A24" s="42" t="s">
        <v>30</v>
      </c>
      <c r="B24" s="245">
        <v>1552</v>
      </c>
      <c r="C24" s="319">
        <v>661</v>
      </c>
      <c r="D24" s="285">
        <f t="shared" si="2"/>
        <v>42.6</v>
      </c>
      <c r="E24" s="247">
        <v>403</v>
      </c>
      <c r="F24" s="319">
        <v>289</v>
      </c>
      <c r="G24" s="286">
        <f t="shared" si="3"/>
        <v>71.7</v>
      </c>
      <c r="I24" s="67"/>
      <c r="J24" s="64"/>
    </row>
    <row r="25" spans="1:10" ht="42" customHeight="1" x14ac:dyDescent="0.3">
      <c r="A25" s="42" t="s">
        <v>31</v>
      </c>
      <c r="B25" s="245">
        <v>277</v>
      </c>
      <c r="C25" s="319">
        <v>130</v>
      </c>
      <c r="D25" s="285">
        <f t="shared" si="2"/>
        <v>46.9</v>
      </c>
      <c r="E25" s="247">
        <v>102</v>
      </c>
      <c r="F25" s="319">
        <v>59</v>
      </c>
      <c r="G25" s="286">
        <f t="shared" si="3"/>
        <v>57.8</v>
      </c>
      <c r="I25" s="67"/>
      <c r="J25" s="64"/>
    </row>
    <row r="26" spans="1:10" ht="29.25" customHeight="1" x14ac:dyDescent="0.3">
      <c r="A26" s="42" t="s">
        <v>32</v>
      </c>
      <c r="B26" s="245">
        <v>164</v>
      </c>
      <c r="C26" s="319">
        <v>87</v>
      </c>
      <c r="D26" s="285">
        <f t="shared" si="2"/>
        <v>53</v>
      </c>
      <c r="E26" s="247">
        <v>41</v>
      </c>
      <c r="F26" s="319">
        <v>41</v>
      </c>
      <c r="G26" s="286">
        <f t="shared" si="3"/>
        <v>100</v>
      </c>
      <c r="I26" s="67"/>
      <c r="J26" s="64"/>
    </row>
    <row r="27" spans="1:10" x14ac:dyDescent="0.3">
      <c r="A27" s="48"/>
      <c r="B27" s="48"/>
      <c r="F27" s="59"/>
      <c r="I27" s="44"/>
    </row>
  </sheetData>
  <mergeCells count="2">
    <mergeCell ref="A1:G1"/>
    <mergeCell ref="A2:G2"/>
  </mergeCells>
  <phoneticPr fontId="64" type="noConversion"/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35</vt:i4>
      </vt:variant>
      <vt:variant>
        <vt:lpstr>Іменовані діапазони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'10'!Заголовки_для_друку</vt:lpstr>
      <vt:lpstr>'11'!Заголовки_для_друку</vt:lpstr>
      <vt:lpstr>'12'!Заголовки_для_друку</vt:lpstr>
      <vt:lpstr>'13'!Заголовки_для_друку</vt:lpstr>
      <vt:lpstr>'14'!Заголовки_для_друку</vt:lpstr>
      <vt:lpstr>'15'!Заголовки_для_друку</vt:lpstr>
      <vt:lpstr>'16'!Заголовки_для_друку</vt:lpstr>
      <vt:lpstr>'17'!Заголовки_для_друку</vt:lpstr>
      <vt:lpstr>'18'!Заголовки_для_друку</vt:lpstr>
      <vt:lpstr>'19'!Заголовки_для_друку</vt:lpstr>
      <vt:lpstr>'20'!Заголовки_для_друку</vt:lpstr>
      <vt:lpstr>'21'!Заголовки_для_друку</vt:lpstr>
      <vt:lpstr>'22'!Заголовки_для_друку</vt:lpstr>
      <vt:lpstr>'23'!Заголовки_для_друку</vt:lpstr>
      <vt:lpstr>'24'!Заголовки_для_друку</vt:lpstr>
      <vt:lpstr>'25'!Заголовки_для_друку</vt:lpstr>
      <vt:lpstr>'26'!Заголовки_для_друку</vt:lpstr>
      <vt:lpstr>'28'!Заголовки_для_друку</vt:lpstr>
      <vt:lpstr>'29'!Заголовки_для_друку</vt:lpstr>
      <vt:lpstr>'30'!Заголовки_для_друку</vt:lpstr>
      <vt:lpstr>'31'!Заголовки_для_друку</vt:lpstr>
      <vt:lpstr>'32'!Заголовки_для_друку</vt:lpstr>
      <vt:lpstr>'33'!Заголовки_для_друку</vt:lpstr>
      <vt:lpstr>'34'!Заголовки_для_друку</vt:lpstr>
      <vt:lpstr>'35'!Заголовки_для_друку</vt:lpstr>
      <vt:lpstr>'4'!Заголовки_для_друку</vt:lpstr>
      <vt:lpstr>'5'!Заголовки_для_друку</vt:lpstr>
      <vt:lpstr>'6'!Заголовки_для_друку</vt:lpstr>
      <vt:lpstr>'7'!Заголовки_для_друку</vt:lpstr>
      <vt:lpstr>'8'!Заголовки_для_друку</vt:lpstr>
      <vt:lpstr>'9'!Заголовки_для_друку</vt:lpstr>
      <vt:lpstr>'10'!Область_друку</vt:lpstr>
      <vt:lpstr>'11'!Область_друку</vt:lpstr>
      <vt:lpstr>'12'!Область_друку</vt:lpstr>
      <vt:lpstr>'13'!Область_друку</vt:lpstr>
      <vt:lpstr>'14'!Область_друку</vt:lpstr>
      <vt:lpstr>'15'!Область_друку</vt:lpstr>
      <vt:lpstr>'16'!Область_друку</vt:lpstr>
      <vt:lpstr>'17'!Область_друку</vt:lpstr>
      <vt:lpstr>'18'!Область_друку</vt:lpstr>
      <vt:lpstr>'19'!Область_друку</vt:lpstr>
      <vt:lpstr>'20'!Область_друку</vt:lpstr>
      <vt:lpstr>'21'!Область_друку</vt:lpstr>
      <vt:lpstr>'22'!Область_друку</vt:lpstr>
      <vt:lpstr>'23'!Область_друку</vt:lpstr>
      <vt:lpstr>'24'!Область_друку</vt:lpstr>
      <vt:lpstr>'25'!Область_друку</vt:lpstr>
      <vt:lpstr>'26'!Область_друку</vt:lpstr>
      <vt:lpstr>'27'!Область_друку</vt:lpstr>
      <vt:lpstr>'28'!Область_друку</vt:lpstr>
      <vt:lpstr>'29'!Область_друку</vt:lpstr>
      <vt:lpstr>'30'!Область_друку</vt:lpstr>
      <vt:lpstr>'31'!Область_друку</vt:lpstr>
      <vt:lpstr>'32'!Область_друку</vt:lpstr>
      <vt:lpstr>'33'!Область_друку</vt:lpstr>
      <vt:lpstr>'34'!Область_друку</vt:lpstr>
      <vt:lpstr>'35'!Область_друку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Шавлач Сергій</cp:lastModifiedBy>
  <cp:lastPrinted>2021-12-16T13:56:38Z</cp:lastPrinted>
  <dcterms:created xsi:type="dcterms:W3CDTF">2020-12-10T10:35:03Z</dcterms:created>
  <dcterms:modified xsi:type="dcterms:W3CDTF">2022-11-17T21:29:18Z</dcterms:modified>
</cp:coreProperties>
</file>